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V:\БЮДЖЕТ НСО\БЮДЖЕТ 2025-2027\5_ВНЕСЕНИЕ ИЗМЕНЕНИЙ\Внесение изменений_ноябрь\4_Допматериалы\"/>
    </mc:Choice>
  </mc:AlternateContent>
  <xr:revisionPtr revIDLastSave="0" documentId="13_ncr:1_{0EB2C50F-F86C-4687-A22D-2A88512ADE1D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расходы" sheetId="7" r:id="rId1"/>
    <sheet name="доходы" sheetId="13" r:id="rId2"/>
  </sheets>
  <definedNames>
    <definedName name="__bookmark_1" localSheetId="0">расходы!$A$2:$F$31</definedName>
    <definedName name="__bookmark_1">#REF!</definedName>
    <definedName name="_xlnm._FilterDatabase" localSheetId="1" hidden="1">доходы!$A$6:$H$35</definedName>
    <definedName name="_xlnm.Print_Titles" localSheetId="1">доходы!$3:$4</definedName>
    <definedName name="_xlnm.Print_Titles" localSheetId="0">расходы!$4:$5</definedName>
    <definedName name="_xlnm.Print_Area" localSheetId="1">доходы!$A$1:$E$40</definedName>
    <definedName name="_xlnm.Print_Area" localSheetId="0">расходы!$A$1:$I$39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7" l="1"/>
  <c r="C38" i="13" l="1"/>
  <c r="D38" i="13"/>
  <c r="E38" i="13"/>
  <c r="D35" i="13" l="1"/>
  <c r="E23" i="13"/>
  <c r="E35" i="13" s="1"/>
  <c r="D23" i="13"/>
  <c r="C23" i="13"/>
  <c r="C22" i="13"/>
  <c r="C18" i="13"/>
  <c r="C35" i="13" s="1"/>
  <c r="E16" i="13"/>
  <c r="D16" i="13"/>
  <c r="C16" i="13"/>
  <c r="E9" i="13"/>
  <c r="D9" i="13"/>
  <c r="C9" i="13"/>
</calcChain>
</file>

<file path=xl/sharedStrings.xml><?xml version="1.0" encoding="utf-8"?>
<sst xmlns="http://schemas.openxmlformats.org/spreadsheetml/2006/main" count="240" uniqueCount="138">
  <si>
    <t>Исполнение обязательств по соглашениям для строительства, реконструкции, капитального ремонта, ремонта и содержания автомбильных дорог общего пользования</t>
  </si>
  <si>
    <t>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</si>
  <si>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 xml:space="preserve">
обслуживание государственного и муниципального долга. Процентные платежи по государственному долгу субъекта Российской Федерации</t>
  </si>
  <si>
    <t>720</t>
  </si>
  <si>
    <t>01</t>
  </si>
  <si>
    <t>13</t>
  </si>
  <si>
    <t>181</t>
  </si>
  <si>
    <t>Государственная программа Новосибирской области "Управление финансами в Новосибирской области"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</si>
  <si>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</si>
  <si>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09</t>
  </si>
  <si>
    <t>04</t>
  </si>
  <si>
    <t>субсидии местным бюджетам на управление дорожным хозяйством</t>
  </si>
  <si>
    <t>520</t>
  </si>
  <si>
    <t>176</t>
  </si>
  <si>
    <t>Непрограммные направления областного бюджета</t>
  </si>
  <si>
    <t>99.0.00.00000</t>
  </si>
  <si>
    <t>410</t>
  </si>
  <si>
    <t>110
240
410
830
850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</si>
  <si>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</si>
  <si>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выполнение работ по инвентаризации и паспортизации автомобильных дорог регионального и межмуниципального значения и искусственных сооружений на них</t>
  </si>
  <si>
    <t>240</t>
  </si>
  <si>
    <t xml:space="preserve">разработка проектной, рабочей, технической документации автомобильных дорог регионального и межмуниципального значения (включая инженерные изыскания, проведение необходимых экспертиз);
</t>
  </si>
  <si>
    <t xml:space="preserve">выполнение и внедрение научно-исследовательских и опытно-конструкторских работ в дорожной отрасли Новосибирской области;
</t>
  </si>
  <si>
    <t xml:space="preserve">содержание автомобильных дорог и дорожных сооружений общего пользования регионального или межмуниципального значения
</t>
  </si>
  <si>
    <t>240
850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</si>
  <si>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</t>
  </si>
  <si>
    <t xml:space="preserve">ремонт автомобильных дорог и дорожных сооружений общего пользования регионального или межмуниципального значения
</t>
  </si>
  <si>
    <t xml:space="preserve">капитальный ремонт автомобильных дорог и дорожных сооружений общего пользования регионального или межмуниципального значения
</t>
  </si>
  <si>
    <t>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 июля 2005 г. № 115-ФЗ "О концессионных соглашениях", подлежащего эксплуатации на платной основе</t>
  </si>
  <si>
    <t>cтроительство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</si>
  <si>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</si>
  <si>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61.0.00.00000</t>
  </si>
  <si>
    <t>124
176</t>
  </si>
  <si>
    <t>мероприятия, направленные на обеспечение безопасности дорожного движения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</si>
  <si>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ГКУ ТУАД</t>
  </si>
  <si>
    <t>240
410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</si>
  <si>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</si>
  <si>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31.0.00.00000</t>
  </si>
  <si>
    <t>Расходы на управление дорожным хозяйством в части финансового обеспечения деятельности  ЦОДД</t>
  </si>
  <si>
    <t>110
240
320
830
850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</si>
  <si>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ЦОДД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</si>
  <si>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</si>
  <si>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22.0.00.00000</t>
  </si>
  <si>
    <t>ВСЕГО:</t>
  </si>
  <si>
    <t>за счет средств федерального бюджета</t>
  </si>
  <si>
    <t>Дорожный фонд Новосибирской области, в том числе</t>
  </si>
  <si>
    <t>КВР</t>
  </si>
  <si>
    <t>КЦСР</t>
  </si>
  <si>
    <t>ПР</t>
  </si>
  <si>
    <t>РЗ</t>
  </si>
  <si>
    <t>ГРБС</t>
  </si>
  <si>
    <t>Направления расходования бюджетных ассигнований дорожного фонда</t>
  </si>
  <si>
    <t>Классификация расходов бюджета</t>
  </si>
  <si>
    <t>03.3.01.27880</t>
  </si>
  <si>
    <t xml:space="preserve">
22.3.01.9Д830</t>
  </si>
  <si>
    <t xml:space="preserve">31.1.И9.9Д120
31.3.01.9Д130
</t>
  </si>
  <si>
    <t>31.1.И5.9Д910</t>
  </si>
  <si>
    <t>Оформление материалов и рассылка почтовых отправлений (в том числе международных) об уплате штрафов за нарушения законодательства в области дорожного движения, выявленные на территории Новосибирской области с помощью специальных технических средств фотовидеофиксации</t>
  </si>
  <si>
    <t>31.3.01.9Д920</t>
  </si>
  <si>
    <t>61.1.И8.9Д140
61.2.01.9Д010</t>
  </si>
  <si>
    <t>61.3.01.9Д170 61.1.И8.9Д150  61.1.И8.53942 61.1.И8.53945</t>
  </si>
  <si>
    <t xml:space="preserve">61.3.01.9Д170
61.1.И8.9Д150  61.1.И8.53942 61.1.И8.53945 </t>
  </si>
  <si>
    <t>61.3.01.9Д170</t>
  </si>
  <si>
    <t>61.3.01.9Д890</t>
  </si>
  <si>
    <t>61.3.01.9Д180</t>
  </si>
  <si>
    <t>99.0.00.9Д880</t>
  </si>
  <si>
    <t>61.1.И9.54180 61.2.01.9Д160 61.2.01.9Д870 61.2.01.R3720</t>
  </si>
  <si>
    <t>61.3.01.9Д620</t>
  </si>
  <si>
    <t>61.2.01.9Д020</t>
  </si>
  <si>
    <t>Средства федерального бюджета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</t>
  </si>
  <si>
    <t>Субсидии бюджетам субъектов Российской Федерации на развитие транспортной инфраструктуры на сельских территориях</t>
  </si>
  <si>
    <t>Субсидии бюджетам субъектов Российской Федерации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</si>
  <si>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субъектов Российской Федерации на приведение в нормативное состояние автомобильных дорог и искусственных дорожных сооружений</t>
  </si>
  <si>
    <t>61.1.И9.54180</t>
  </si>
  <si>
    <t>61.2.01.R3720</t>
  </si>
  <si>
    <t>240        410         520</t>
  </si>
  <si>
    <t xml:space="preserve"> 61.1.И8.54472 61.1.И8.54475 61.1.И8.54476  61.1.И8.54477  </t>
  </si>
  <si>
    <t>22.3.01.9Д610</t>
  </si>
  <si>
    <r>
      <t xml:space="preserve">61.2.01.9Д030
</t>
    </r>
    <r>
      <rPr>
        <sz val="12"/>
        <color rgb="FF000000"/>
        <rFont val="Times New Roman"/>
        <family val="1"/>
        <charset val="204"/>
      </rPr>
      <t>61.1.И8.54477</t>
    </r>
    <r>
      <rPr>
        <sz val="12"/>
        <color indexed="8"/>
        <rFont val="Times New Roman"/>
        <family val="1"/>
        <charset val="204"/>
      </rPr>
      <t xml:space="preserve"> </t>
    </r>
  </si>
  <si>
    <t>Обеспечение доступа к программному обеспечению в целях цифрового администрирования системы контроля качества дорожных работ</t>
  </si>
  <si>
    <t>Доходы от иных поступлений</t>
  </si>
  <si>
    <t>Безвозмездные поступления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</si>
  <si>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</si>
  <si>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176 1 16 11063 01 0000 140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</si>
  <si>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</si>
  <si>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000 1 16 07090 02 0000 140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</si>
  <si>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</si>
  <si>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000 1 16 07010 02 0000 140</t>
  </si>
  <si>
    <t>023 1 16 01123 01 0000 140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</si>
  <si>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</si>
  <si>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176 1 11 05100 02 0000 120</t>
  </si>
  <si>
    <t>Транспортный налог</t>
  </si>
  <si>
    <t>Налог на имущество организаций</t>
  </si>
  <si>
    <t>Акцизы по подакцизным товарам (продукции), производимым на территории Российской Федерации</t>
  </si>
  <si>
    <t>Мероприятия по обеспечению деятельности ГКУ НСО "МОСТ", "ТУАД"</t>
  </si>
  <si>
    <t>000 1 03 02000 01 0000 110</t>
  </si>
  <si>
    <t>000 1 06 04000 02 0000 110</t>
  </si>
  <si>
    <t>000 1 16 01121 01 0000 140</t>
  </si>
  <si>
    <t>176 1 16 07010 02 0002 140</t>
  </si>
  <si>
    <t>176 1 16 07090 02 0003 140</t>
  </si>
  <si>
    <t>000 1 16 11063 01 0000 140</t>
  </si>
  <si>
    <t>РАСПРЕДЕЛЕНИЕ БЮДЖЕТНЫХ АССИГНОВАНИЙ ПО НАПРАВЛЕНИЯМ РАСХОДОВАНИЯ ДОРОЖНОГО ФОНДА НА 2025 ГОД И ПЛАНОВЫЙ ПЕРИОД 2026 И 2027 ГОДОВ В СТРУКТУРЕ КОДОВ БЮДЖЕТНОЙ КЛАССИФИКАЦИИ</t>
  </si>
  <si>
    <t>Прогноз доходов дорожного фонда Новосибирской области по источникам его формирования на 2025 год и плановый период 2026 и 2027 годов в структуре кодов бюджетной классификации</t>
  </si>
  <si>
    <t>тыс.рублей</t>
  </si>
  <si>
    <t>Код бюджетной классификации Российской Федерации</t>
  </si>
  <si>
    <t>Наименование групп, подгрупп, статей, подстатей, видов, подвидов, относящихся к доходам бюджетов</t>
  </si>
  <si>
    <t>Прогноз</t>
  </si>
  <si>
    <t xml:space="preserve">000 1 06 02000 02 0000 110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</si>
  <si>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</si>
  <si>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</si>
  <si>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176 1 08 07172 01 0000 110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</si>
  <si>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</si>
  <si>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000 1 11 05100 02 0000 120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</si>
  <si>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</si>
  <si>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</si>
  <si>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000 1 13 01500 00 0000 120</t>
  </si>
  <si>
    <t>Плата за оказание услуг по присоединению объектов дорожного сервиса к автомобильным дорогам общего пользования</t>
  </si>
  <si>
    <t>176 1 13 01520 02 0000 130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</si>
  <si>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</si>
  <si>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000 1 13 01990 00 0000 130</t>
  </si>
  <si>
    <t>Прочие доходы от оказания платных услуг (работ)</t>
  </si>
  <si>
    <t>176 1 13 01992 02 0000 130</t>
  </si>
  <si>
    <t>Прочие доходы от оказания платных услуг (работ) получателями средств бюджетов субъектов Российской Федерации (прочие доходы от оказания платных услуг (работ) получателями средств областного бюджета Новосибирской области)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</si>
  <si>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</si>
  <si>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10611601121010000140</t>
  </si>
  <si>
    <t>18011601121010000000</t>
  </si>
  <si>
    <t>18711601121010000140</t>
  </si>
  <si>
    <t>18811601121010000140</t>
  </si>
  <si>
    <t>000 1 16 01122 01 0000 140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</si>
  <si>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</si>
  <si>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176 1 16 01122 01 0000 140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</si>
  <si>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</si>
  <si>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</si>
  <si>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188 1 16 01123 01 0000 140</t>
  </si>
  <si>
    <t>000 1 16 10122 01 0000 140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</si>
  <si>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</si>
  <si>
    <t>Собственные доходы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</si>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</sst>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_ ;[Red]\-#,##0.0\ "/>
    <numFmt numFmtId="166" formatCode="000000"/>
    <numFmt numFmtId="167" formatCode="#,##0.0;[Red]\-#,##0.0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name val="Arial"/>
      <family val="2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scheme val="minor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0" tint="-0.1499984740745262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19" fillId="0" borderId="0"/>
    <xf numFmtId="0" fontId="23" fillId="0" borderId="0"/>
    <xf numFmtId="0" fontId="24" fillId="0" borderId="0"/>
  </cellStyleXfs>
  <cellXfs count="89">
    <xf numFmtId="0" fontId="0" fillId="0" borderId="0" xfId="0"/>
    <xf numFmtId="164" fontId="3" fillId="0" borderId="0" xfId="3" applyNumberFormat="1" applyFont="1" applyFill="1" applyAlignment="1">
      <alignment wrapText="1"/>
    </xf>
    <xf numFmtId="0" fontId="3" fillId="0" borderId="0" xfId="3" applyFont="1" applyFill="1" applyAlignment="1">
      <alignment horizontal="center" wrapText="1"/>
    </xf>
    <xf numFmtId="0" fontId="7" fillId="2" borderId="1" xfId="3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left" vertical="top" wrapText="1"/>
    </xf>
    <xf numFmtId="0" fontId="8" fillId="2" borderId="1" xfId="3" applyFont="1" applyFill="1" applyBorder="1" applyAlignment="1">
      <alignment horizontal="center" vertical="center" wrapText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3" applyFont="1" applyAlignment="1">
      <alignment horizontal="left"/>
    </xf>
    <xf numFmtId="0" fontId="2" fillId="0" borderId="0" xfId="3"/>
    <xf numFmtId="0" fontId="2" fillId="2" borderId="0" xfId="3" applyFill="1"/>
    <xf numFmtId="0" fontId="5" fillId="2" borderId="1" xfId="3" applyFont="1" applyFill="1" applyBorder="1" applyAlignment="1">
      <alignment horizontal="left" vertical="center" wrapText="1"/>
    </xf>
    <xf numFmtId="0" fontId="9" fillId="0" borderId="0" xfId="3" applyFont="1" applyAlignment="1">
      <alignment horizontal="center" wrapText="1"/>
    </xf>
    <xf numFmtId="0" fontId="2" fillId="0" borderId="0" xfId="3" applyFill="1"/>
    <xf numFmtId="0" fontId="8" fillId="0" borderId="1" xfId="0" applyFont="1" applyBorder="1" applyAlignment="1">
      <alignment horizontal="center" vertical="center" wrapText="1"/>
    </xf>
    <xf numFmtId="0" fontId="15" fillId="2" borderId="1" xfId="4" applyFont="1" applyFill="1" applyBorder="1" applyAlignment="1">
      <alignment horizontal="left" vertical="center" wrapText="1"/>
    </xf>
    <xf numFmtId="164" fontId="6" fillId="2" borderId="1" xfId="3" applyNumberFormat="1" applyFont="1" applyFill="1" applyBorder="1" applyAlignment="1">
      <alignment horizontal="right" vertical="center" wrapText="1"/>
    </xf>
    <xf numFmtId="164" fontId="2" fillId="0" borderId="0" xfId="3" applyNumberFormat="1" applyFill="1"/>
    <xf numFmtId="164" fontId="2" fillId="0" borderId="0" xfId="3" applyNumberFormat="1"/>
    <xf numFmtId="164" fontId="2" fillId="2" borderId="0" xfId="3" applyNumberFormat="1" applyFill="1"/>
    <xf numFmtId="0" fontId="9" fillId="0" borderId="1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left" vertical="center" wrapText="1"/>
    </xf>
    <xf numFmtId="164" fontId="10" fillId="2" borderId="1" xfId="3" applyNumberFormat="1" applyFont="1" applyFill="1" applyBorder="1" applyAlignment="1">
      <alignment vertical="center" wrapText="1"/>
    </xf>
    <xf numFmtId="164" fontId="10" fillId="2" borderId="1" xfId="3" applyNumberFormat="1" applyFont="1" applyFill="1" applyBorder="1" applyAlignment="1">
      <alignment horizontal="right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left" vertical="center" wrapText="1"/>
    </xf>
    <xf numFmtId="0" fontId="18" fillId="2" borderId="1" xfId="3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9" fillId="0" borderId="0" xfId="3" applyNumberFormat="1" applyFont="1" applyAlignment="1">
      <alignment horizontal="center" wrapText="1"/>
    </xf>
    <xf numFmtId="164" fontId="25" fillId="0" borderId="0" xfId="3" applyNumberFormat="1" applyFont="1"/>
    <xf numFmtId="0" fontId="25" fillId="0" borderId="0" xfId="3" applyFont="1"/>
    <xf numFmtId="0" fontId="13" fillId="0" borderId="1" xfId="3" applyFont="1" applyBorder="1" applyAlignment="1">
      <alignment horizontal="center" vertical="center" wrapText="1"/>
    </xf>
    <xf numFmtId="164" fontId="26" fillId="0" borderId="0" xfId="3" applyNumberFormat="1" applyFont="1"/>
    <xf numFmtId="164" fontId="22" fillId="0" borderId="1" xfId="3" applyNumberFormat="1" applyFont="1" applyBorder="1" applyAlignment="1">
      <alignment horizontal="center" vertical="center"/>
    </xf>
    <xf numFmtId="164" fontId="21" fillId="0" borderId="1" xfId="3" applyNumberFormat="1" applyFont="1" applyBorder="1" applyAlignment="1">
      <alignment horizontal="center" vertical="center"/>
    </xf>
    <xf numFmtId="164" fontId="21" fillId="2" borderId="1" xfId="3" applyNumberFormat="1" applyFont="1" applyFill="1" applyBorder="1" applyAlignment="1">
      <alignment horizontal="center" vertical="center"/>
    </xf>
    <xf numFmtId="164" fontId="22" fillId="2" borderId="1" xfId="3" applyNumberFormat="1" applyFont="1" applyFill="1" applyBorder="1" applyAlignment="1">
      <alignment horizontal="center" vertical="center"/>
    </xf>
    <xf numFmtId="0" fontId="28" fillId="0" borderId="0" xfId="0" applyFont="1" applyFill="1"/>
    <xf numFmtId="0" fontId="28" fillId="0" borderId="0" xfId="0" applyFont="1"/>
    <xf numFmtId="0" fontId="28" fillId="0" borderId="0" xfId="0" applyFont="1" applyAlignment="1">
      <alignment wrapText="1"/>
    </xf>
    <xf numFmtId="0" fontId="28" fillId="0" borderId="0" xfId="0" applyFont="1" applyFill="1" applyAlignment="1">
      <alignment horizontal="right"/>
    </xf>
    <xf numFmtId="0" fontId="30" fillId="0" borderId="1" xfId="0" applyFont="1" applyFill="1" applyBorder="1" applyAlignment="1">
      <alignment horizontal="center" vertical="center" wrapText="1"/>
    </xf>
    <xf numFmtId="1" fontId="29" fillId="0" borderId="3" xfId="0" applyNumberFormat="1" applyFont="1" applyBorder="1" applyAlignment="1">
      <alignment horizontal="center" vertical="center" wrapText="1"/>
    </xf>
    <xf numFmtId="1" fontId="30" fillId="0" borderId="1" xfId="0" applyNumberFormat="1" applyFont="1" applyFill="1" applyBorder="1" applyAlignment="1">
      <alignment horizontal="center" vertical="center" wrapText="1"/>
    </xf>
    <xf numFmtId="1" fontId="28" fillId="0" borderId="0" xfId="0" applyNumberFormat="1" applyFont="1" applyFill="1"/>
    <xf numFmtId="1" fontId="28" fillId="0" borderId="0" xfId="0" applyNumberFormat="1" applyFont="1"/>
    <xf numFmtId="164" fontId="31" fillId="0" borderId="1" xfId="0" applyNumberFormat="1" applyFont="1" applyFill="1" applyBorder="1" applyAlignment="1">
      <alignment horizontal="center" vertical="center"/>
    </xf>
    <xf numFmtId="165" fontId="28" fillId="0" borderId="0" xfId="0" applyNumberFormat="1" applyFont="1"/>
    <xf numFmtId="14" fontId="32" fillId="0" borderId="0" xfId="0" applyNumberFormat="1" applyFont="1" applyAlignment="1">
      <alignment horizontal="left"/>
    </xf>
    <xf numFmtId="164" fontId="31" fillId="0" borderId="1" xfId="0" applyNumberFormat="1" applyFont="1" applyFill="1" applyBorder="1" applyAlignment="1">
      <alignment horizontal="center"/>
    </xf>
    <xf numFmtId="0" fontId="33" fillId="2" borderId="3" xfId="2" applyNumberFormat="1" applyFont="1" applyFill="1" applyBorder="1" applyAlignment="1" applyProtection="1">
      <alignment horizontal="center" vertical="center" wrapText="1"/>
      <protection hidden="1"/>
    </xf>
    <xf numFmtId="0" fontId="33" fillId="2" borderId="3" xfId="2" applyNumberFormat="1" applyFont="1" applyFill="1" applyBorder="1" applyAlignment="1" applyProtection="1">
      <alignment vertical="center" wrapText="1"/>
      <protection hidden="1"/>
    </xf>
    <xf numFmtId="167" fontId="33" fillId="0" borderId="1" xfId="1" applyNumberFormat="1" applyFont="1" applyFill="1" applyBorder="1" applyAlignment="1" applyProtection="1">
      <alignment horizontal="center" vertical="center"/>
      <protection hidden="1"/>
    </xf>
    <xf numFmtId="0" fontId="33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33" fillId="2" borderId="2" xfId="2" applyNumberFormat="1" applyFont="1" applyFill="1" applyBorder="1" applyAlignment="1" applyProtection="1">
      <alignment vertical="center" wrapText="1"/>
      <protection hidden="1"/>
    </xf>
    <xf numFmtId="0" fontId="34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34" fillId="2" borderId="4" xfId="2" applyNumberFormat="1" applyFont="1" applyFill="1" applyBorder="1" applyAlignment="1" applyProtection="1">
      <alignment vertical="center" wrapText="1"/>
      <protection hidden="1"/>
    </xf>
    <xf numFmtId="167" fontId="34" fillId="0" borderId="1" xfId="1" applyNumberFormat="1" applyFont="1" applyFill="1" applyBorder="1" applyAlignment="1" applyProtection="1">
      <alignment horizontal="center" vertical="center"/>
      <protection hidden="1"/>
    </xf>
    <xf numFmtId="0" fontId="33" fillId="2" borderId="5" xfId="2" applyNumberFormat="1" applyFont="1" applyFill="1" applyBorder="1" applyAlignment="1" applyProtection="1">
      <alignment horizontal="center" vertical="center" wrapText="1"/>
      <protection hidden="1"/>
    </xf>
    <xf numFmtId="0" fontId="33" fillId="2" borderId="5" xfId="2" applyNumberFormat="1" applyFont="1" applyFill="1" applyBorder="1" applyAlignment="1" applyProtection="1">
      <alignment vertical="center" wrapText="1"/>
      <protection hidden="1"/>
    </xf>
    <xf numFmtId="49" fontId="34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33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33" fillId="2" borderId="4" xfId="2" applyNumberFormat="1" applyFont="1" applyFill="1" applyBorder="1" applyAlignment="1" applyProtection="1">
      <alignment vertical="center" wrapText="1"/>
      <protection hidden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left" vertical="center" wrapText="1"/>
    </xf>
    <xf numFmtId="0" fontId="3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33" fillId="2" borderId="1" xfId="2" applyNumberFormat="1" applyFont="1" applyFill="1" applyBorder="1" applyAlignment="1" applyProtection="1">
      <alignment vertical="center" wrapText="1"/>
      <protection hidden="1"/>
    </xf>
    <xf numFmtId="0" fontId="10" fillId="0" borderId="1" xfId="3" applyFont="1" applyBorder="1" applyAlignment="1">
      <alignment horizontal="center" vertical="center" wrapText="1"/>
    </xf>
    <xf numFmtId="0" fontId="0" fillId="0" borderId="1" xfId="0" applyBorder="1" applyAlignment="1"/>
    <xf numFmtId="166" fontId="12" fillId="0" borderId="0" xfId="3" applyNumberFormat="1" applyFont="1" applyAlignment="1">
      <alignment horizontal="center" vertical="center" wrapText="1"/>
    </xf>
    <xf numFmtId="166" fontId="2" fillId="0" borderId="0" xfId="3" applyNumberFormat="1" applyAlignment="1">
      <alignment vertical="center"/>
    </xf>
    <xf numFmtId="166" fontId="0" fillId="0" borderId="0" xfId="0" applyNumberFormat="1" applyAlignment="1"/>
    <xf numFmtId="0" fontId="3" fillId="0" borderId="0" xfId="3" applyFont="1" applyFill="1" applyAlignment="1">
      <alignment horizontal="left" wrapText="1"/>
    </xf>
    <xf numFmtId="0" fontId="17" fillId="0" borderId="0" xfId="3" applyFont="1" applyAlignment="1">
      <alignment horizontal="left"/>
    </xf>
    <xf numFmtId="0" fontId="9" fillId="2" borderId="1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16" fillId="0" borderId="1" xfId="3" applyFont="1" applyBorder="1" applyAlignment="1"/>
    <xf numFmtId="0" fontId="5" fillId="0" borderId="1" xfId="3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/>
    </xf>
    <xf numFmtId="0" fontId="30" fillId="2" borderId="1" xfId="1" applyNumberFormat="1" applyFont="1" applyFill="1" applyBorder="1" applyAlignment="1" applyProtection="1">
      <alignment horizontal="left" vertical="top" wrapText="1"/>
      <protection hidden="1"/>
    </xf>
    <xf numFmtId="164" fontId="3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left" vertical="center" wrapText="1"/>
    </xf>
    <xf numFmtId="164" fontId="31" fillId="0" borderId="2" xfId="0" applyNumberFormat="1" applyFont="1" applyBorder="1" applyAlignment="1"/>
    <xf numFmtId="0" fontId="0" fillId="0" borderId="6" xfId="0" applyBorder="1" applyAlignment="1"/>
  </cellXfs>
  <cellStyles count="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EBD906A7-6A10-4286-BEF5-218D17D8EC44}"/>
    <cellStyle name="Обычный 4" xfId="5" xr:uid="{214358EE-3656-4E61-9846-092EAC64974C}"/>
    <cellStyle name="Обычный 4 2" xfId="6" xr:uid="{93795AC5-3E1D-422F-A348-7D0CE0BFBC0A}"/>
    <cellStyle name="Обычный_Доходы" xfId="4" xr:uid="{01E114DA-292B-47D2-958E-453D93248B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D182E-F02B-44CB-8A90-B4385A0EA144}">
  <sheetPr>
    <pageSetUpPr fitToPage="1"/>
  </sheetPr>
  <dimension ref="A2:L42"/>
  <sheetViews>
    <sheetView view="pageBreakPreview" zoomScale="80" zoomScaleNormal="80" zoomScaleSheetLayoutView="80" workbookViewId="0">
      <selection activeCell="H7" sqref="H7"/>
    </sheetView>
  </sheetViews>
  <sheetFormatPr defaultRowHeight="12.75" x14ac:dyDescent="0.2"/>
  <cols>
    <col min="1" max="3" width="6.85546875" style="9" customWidth="1"/>
    <col min="4" max="4" width="16.7109375" style="9" customWidth="1"/>
    <col min="5" max="5" width="11" style="9" customWidth="1"/>
    <col min="6" max="6" width="89.85546875" style="9" customWidth="1"/>
    <col min="7" max="7" width="18.140625" style="9" customWidth="1"/>
    <col min="8" max="8" width="16.85546875" style="9" customWidth="1"/>
    <col min="9" max="9" width="17.7109375" style="9" customWidth="1"/>
    <col min="10" max="10" width="12.42578125" style="9" bestFit="1" customWidth="1"/>
    <col min="11" max="11" width="11.28515625" style="9" customWidth="1"/>
    <col min="12" max="12" width="9.140625" style="9" customWidth="1"/>
    <col min="13" max="16384" width="9.140625" style="9"/>
  </cols>
  <sheetData>
    <row r="2" spans="1:11" ht="52.5" customHeight="1" x14ac:dyDescent="0.25">
      <c r="A2" s="71" t="s">
        <v>101</v>
      </c>
      <c r="B2" s="72"/>
      <c r="C2" s="72"/>
      <c r="D2" s="72"/>
      <c r="E2" s="72"/>
      <c r="F2" s="72"/>
      <c r="G2" s="73"/>
      <c r="H2" s="73"/>
      <c r="I2" s="73"/>
    </row>
    <row r="3" spans="1:11" ht="16.899999999999999" customHeight="1" x14ac:dyDescent="0.25">
      <c r="A3" s="12"/>
      <c r="B3" s="12"/>
      <c r="C3" s="12"/>
      <c r="D3" s="12"/>
      <c r="E3" s="12"/>
      <c r="F3" s="12"/>
      <c r="G3" s="30"/>
    </row>
    <row r="4" spans="1:11" ht="16.899999999999999" customHeight="1" x14ac:dyDescent="0.25">
      <c r="A4" s="78" t="s">
        <v>52</v>
      </c>
      <c r="B4" s="79"/>
      <c r="C4" s="79"/>
      <c r="D4" s="79"/>
      <c r="E4" s="79"/>
      <c r="F4" s="80" t="s">
        <v>51</v>
      </c>
      <c r="G4" s="69">
        <v>2025</v>
      </c>
      <c r="H4" s="69">
        <v>2026</v>
      </c>
      <c r="I4" s="69">
        <v>2027</v>
      </c>
    </row>
    <row r="5" spans="1:11" ht="44.45" customHeight="1" x14ac:dyDescent="0.2">
      <c r="A5" s="20" t="s">
        <v>50</v>
      </c>
      <c r="B5" s="20" t="s">
        <v>49</v>
      </c>
      <c r="C5" s="20" t="s">
        <v>48</v>
      </c>
      <c r="D5" s="20" t="s">
        <v>47</v>
      </c>
      <c r="E5" s="20" t="s">
        <v>46</v>
      </c>
      <c r="F5" s="79"/>
      <c r="G5" s="70"/>
      <c r="H5" s="70"/>
      <c r="I5" s="70"/>
      <c r="J5" s="18"/>
    </row>
    <row r="6" spans="1:11" s="32" customFormat="1" ht="57.75" customHeight="1" x14ac:dyDescent="0.2">
      <c r="A6" s="21"/>
      <c r="B6" s="21"/>
      <c r="C6" s="21"/>
      <c r="D6" s="21"/>
      <c r="E6" s="21"/>
      <c r="F6" s="22" t="s">
        <v>45</v>
      </c>
      <c r="G6" s="23">
        <v>34403440.765749998</v>
      </c>
      <c r="H6" s="23">
        <f>26800548.25947-0.1</f>
        <v>26800548.159469999</v>
      </c>
      <c r="I6" s="23">
        <v>29543323.900000006</v>
      </c>
      <c r="J6" s="31"/>
      <c r="K6" s="31"/>
    </row>
    <row r="7" spans="1:11" s="32" customFormat="1" ht="27" customHeight="1" x14ac:dyDescent="0.2">
      <c r="A7" s="21"/>
      <c r="B7" s="21"/>
      <c r="C7" s="21"/>
      <c r="D7" s="21"/>
      <c r="E7" s="21"/>
      <c r="F7" s="22" t="s">
        <v>44</v>
      </c>
      <c r="G7" s="24">
        <v>8344394.0999999996</v>
      </c>
      <c r="H7" s="24">
        <v>3706796.5999999996</v>
      </c>
      <c r="I7" s="24">
        <v>4504148.8</v>
      </c>
    </row>
    <row r="8" spans="1:11" s="32" customFormat="1" ht="33" customHeight="1" x14ac:dyDescent="0.2">
      <c r="A8" s="33"/>
      <c r="B8" s="33" t="s">
        <v>10</v>
      </c>
      <c r="C8" s="33" t="s">
        <v>9</v>
      </c>
      <c r="D8" s="33"/>
      <c r="E8" s="33"/>
      <c r="F8" s="22" t="s">
        <v>43</v>
      </c>
      <c r="G8" s="24">
        <v>34262637.565750003</v>
      </c>
      <c r="H8" s="24">
        <v>26657397.800000004</v>
      </c>
      <c r="I8" s="24">
        <v>29400591.700000003</v>
      </c>
    </row>
    <row r="9" spans="1:11" s="32" customFormat="1" ht="47.25" x14ac:dyDescent="0.2">
      <c r="A9" s="25" t="s">
        <v>13</v>
      </c>
      <c r="B9" s="25" t="s">
        <v>10</v>
      </c>
      <c r="C9" s="25" t="s">
        <v>9</v>
      </c>
      <c r="D9" s="25" t="s">
        <v>42</v>
      </c>
      <c r="E9" s="25"/>
      <c r="F9" s="27" t="s">
        <v>41</v>
      </c>
      <c r="G9" s="24">
        <v>1378625.6</v>
      </c>
      <c r="H9" s="24">
        <v>1273786.3999999999</v>
      </c>
      <c r="I9" s="24">
        <v>1275678</v>
      </c>
      <c r="J9" s="34"/>
      <c r="K9" s="34"/>
    </row>
    <row r="10" spans="1:11" ht="67.5" customHeight="1" x14ac:dyDescent="0.2">
      <c r="A10" s="4" t="s">
        <v>13</v>
      </c>
      <c r="B10" s="4" t="s">
        <v>10</v>
      </c>
      <c r="C10" s="4" t="s">
        <v>9</v>
      </c>
      <c r="D10" s="6" t="s">
        <v>54</v>
      </c>
      <c r="E10" s="4" t="s">
        <v>20</v>
      </c>
      <c r="F10" s="7" t="s">
        <v>40</v>
      </c>
      <c r="G10" s="16">
        <v>993429.8</v>
      </c>
      <c r="H10" s="36">
        <v>906590</v>
      </c>
      <c r="I10" s="36">
        <v>887340</v>
      </c>
    </row>
    <row r="11" spans="1:11" ht="91.5" customHeight="1" x14ac:dyDescent="0.2">
      <c r="A11" s="4" t="s">
        <v>13</v>
      </c>
      <c r="B11" s="4" t="s">
        <v>10</v>
      </c>
      <c r="C11" s="4" t="s">
        <v>9</v>
      </c>
      <c r="D11" s="6" t="s">
        <v>77</v>
      </c>
      <c r="E11" s="4" t="s">
        <v>39</v>
      </c>
      <c r="F11" s="11" t="s">
        <v>38</v>
      </c>
      <c r="G11" s="16">
        <v>385195.8</v>
      </c>
      <c r="H11" s="36">
        <v>367196.4</v>
      </c>
      <c r="I11" s="36">
        <v>388338</v>
      </c>
      <c r="J11" s="18"/>
    </row>
    <row r="12" spans="1:11" ht="72.75" customHeight="1" x14ac:dyDescent="0.2">
      <c r="A12" s="25" t="s">
        <v>13</v>
      </c>
      <c r="B12" s="25" t="s">
        <v>10</v>
      </c>
      <c r="C12" s="25" t="s">
        <v>9</v>
      </c>
      <c r="D12" s="25" t="s">
        <v>37</v>
      </c>
      <c r="E12" s="25"/>
      <c r="F12" s="27" t="s">
        <v>36</v>
      </c>
      <c r="G12" s="24">
        <v>1990547.9999999998</v>
      </c>
      <c r="H12" s="24">
        <v>1201260.2</v>
      </c>
      <c r="I12" s="24">
        <v>1260504.6000000001</v>
      </c>
    </row>
    <row r="13" spans="1:11" ht="75.75" customHeight="1" x14ac:dyDescent="0.2">
      <c r="A13" s="4" t="s">
        <v>13</v>
      </c>
      <c r="B13" s="4" t="s">
        <v>10</v>
      </c>
      <c r="C13" s="4" t="s">
        <v>9</v>
      </c>
      <c r="D13" s="6" t="s">
        <v>55</v>
      </c>
      <c r="E13" s="4" t="s">
        <v>35</v>
      </c>
      <c r="F13" s="11" t="s">
        <v>34</v>
      </c>
      <c r="G13" s="16">
        <v>1680290.0999999999</v>
      </c>
      <c r="H13" s="36">
        <v>840495.2</v>
      </c>
      <c r="I13" s="36">
        <v>886739.6</v>
      </c>
    </row>
    <row r="14" spans="1:11" ht="90.75" customHeight="1" x14ac:dyDescent="0.2">
      <c r="A14" s="4" t="s">
        <v>13</v>
      </c>
      <c r="B14" s="4" t="s">
        <v>10</v>
      </c>
      <c r="C14" s="4" t="s">
        <v>9</v>
      </c>
      <c r="D14" s="6" t="s">
        <v>58</v>
      </c>
      <c r="E14" s="4" t="s">
        <v>20</v>
      </c>
      <c r="F14" s="7" t="s">
        <v>57</v>
      </c>
      <c r="G14" s="16">
        <v>262492.90000000002</v>
      </c>
      <c r="H14" s="36">
        <v>313000</v>
      </c>
      <c r="I14" s="36">
        <v>326000</v>
      </c>
    </row>
    <row r="15" spans="1:11" ht="69.75" customHeight="1" x14ac:dyDescent="0.2">
      <c r="A15" s="4" t="s">
        <v>13</v>
      </c>
      <c r="B15" s="4" t="s">
        <v>10</v>
      </c>
      <c r="C15" s="4" t="s">
        <v>9</v>
      </c>
      <c r="D15" s="6" t="s">
        <v>56</v>
      </c>
      <c r="E15" s="4" t="s">
        <v>20</v>
      </c>
      <c r="F15" s="11" t="s">
        <v>33</v>
      </c>
      <c r="G15" s="16">
        <v>47765</v>
      </c>
      <c r="H15" s="36">
        <v>47765</v>
      </c>
      <c r="I15" s="36">
        <v>47765</v>
      </c>
      <c r="K15" s="18"/>
    </row>
    <row r="16" spans="1:11" ht="63.75" customHeight="1" x14ac:dyDescent="0.2">
      <c r="A16" s="25" t="s">
        <v>32</v>
      </c>
      <c r="B16" s="25" t="s">
        <v>10</v>
      </c>
      <c r="C16" s="25" t="s">
        <v>9</v>
      </c>
      <c r="D16" s="25" t="s">
        <v>31</v>
      </c>
      <c r="E16" s="25"/>
      <c r="F16" s="27" t="s">
        <v>30</v>
      </c>
      <c r="G16" s="24">
        <v>30528875.199999999</v>
      </c>
      <c r="H16" s="24">
        <v>23838482.300000004</v>
      </c>
      <c r="I16" s="24">
        <v>26539579.900000002</v>
      </c>
      <c r="J16" s="18"/>
      <c r="K16" s="18"/>
    </row>
    <row r="17" spans="1:12" s="10" customFormat="1" ht="64.5" customHeight="1" x14ac:dyDescent="0.2">
      <c r="A17" s="4" t="s">
        <v>13</v>
      </c>
      <c r="B17" s="4" t="s">
        <v>10</v>
      </c>
      <c r="C17" s="4" t="s">
        <v>9</v>
      </c>
      <c r="D17" s="6" t="s">
        <v>59</v>
      </c>
      <c r="E17" s="4" t="s">
        <v>16</v>
      </c>
      <c r="F17" s="3" t="s">
        <v>29</v>
      </c>
      <c r="G17" s="16">
        <v>1970152.5999999999</v>
      </c>
      <c r="H17" s="37">
        <v>3169307</v>
      </c>
      <c r="I17" s="37">
        <v>2431825.2000000002</v>
      </c>
    </row>
    <row r="18" spans="1:12" ht="138" customHeight="1" x14ac:dyDescent="0.2">
      <c r="A18" s="4" t="s">
        <v>13</v>
      </c>
      <c r="B18" s="4" t="s">
        <v>10</v>
      </c>
      <c r="C18" s="4" t="s">
        <v>9</v>
      </c>
      <c r="D18" s="6" t="s">
        <v>78</v>
      </c>
      <c r="E18" s="4" t="s">
        <v>16</v>
      </c>
      <c r="F18" s="3" t="s">
        <v>28</v>
      </c>
      <c r="G18" s="16">
        <v>96322.4</v>
      </c>
      <c r="H18" s="36">
        <v>0</v>
      </c>
      <c r="I18" s="36">
        <v>0</v>
      </c>
    </row>
    <row r="19" spans="1:12" s="10" customFormat="1" ht="78" customHeight="1" x14ac:dyDescent="0.2">
      <c r="A19" s="4" t="s">
        <v>13</v>
      </c>
      <c r="B19" s="4" t="s">
        <v>10</v>
      </c>
      <c r="C19" s="4" t="s">
        <v>9</v>
      </c>
      <c r="D19" s="6" t="s">
        <v>60</v>
      </c>
      <c r="E19" s="4">
        <v>243</v>
      </c>
      <c r="F19" s="11" t="s">
        <v>27</v>
      </c>
      <c r="G19" s="16">
        <v>384585.7</v>
      </c>
      <c r="H19" s="37">
        <v>964424.4</v>
      </c>
      <c r="I19" s="37">
        <v>994030.8</v>
      </c>
    </row>
    <row r="20" spans="1:12" s="10" customFormat="1" ht="63" x14ac:dyDescent="0.2">
      <c r="A20" s="4" t="s">
        <v>13</v>
      </c>
      <c r="B20" s="4" t="s">
        <v>10</v>
      </c>
      <c r="C20" s="4" t="s">
        <v>9</v>
      </c>
      <c r="D20" s="6" t="s">
        <v>61</v>
      </c>
      <c r="E20" s="4" t="s">
        <v>24</v>
      </c>
      <c r="F20" s="11" t="s">
        <v>26</v>
      </c>
      <c r="G20" s="16">
        <v>5328099.4000000004</v>
      </c>
      <c r="H20" s="37">
        <v>2844592.6</v>
      </c>
      <c r="I20" s="37">
        <v>4266362.2</v>
      </c>
    </row>
    <row r="21" spans="1:12" s="13" customFormat="1" ht="66" x14ac:dyDescent="0.2">
      <c r="A21" s="4" t="s">
        <v>13</v>
      </c>
      <c r="B21" s="4" t="s">
        <v>10</v>
      </c>
      <c r="C21" s="4" t="s">
        <v>9</v>
      </c>
      <c r="D21" s="6" t="s">
        <v>64</v>
      </c>
      <c r="E21" s="4" t="s">
        <v>20</v>
      </c>
      <c r="F21" s="3" t="s">
        <v>25</v>
      </c>
      <c r="G21" s="16">
        <v>30000</v>
      </c>
      <c r="H21" s="37">
        <v>40000</v>
      </c>
      <c r="I21" s="37">
        <v>40000</v>
      </c>
      <c r="K21" s="17"/>
      <c r="L21" s="17"/>
    </row>
    <row r="22" spans="1:12" s="10" customFormat="1" ht="49.5" x14ac:dyDescent="0.2">
      <c r="A22" s="4" t="s">
        <v>13</v>
      </c>
      <c r="B22" s="4" t="s">
        <v>10</v>
      </c>
      <c r="C22" s="4" t="s">
        <v>9</v>
      </c>
      <c r="D22" s="6" t="s">
        <v>62</v>
      </c>
      <c r="E22" s="6" t="s">
        <v>24</v>
      </c>
      <c r="F22" s="7" t="s">
        <v>23</v>
      </c>
      <c r="G22" s="16">
        <v>8126876.2000000002</v>
      </c>
      <c r="H22" s="37">
        <v>9159825.5</v>
      </c>
      <c r="I22" s="37">
        <v>9404571.0999999996</v>
      </c>
    </row>
    <row r="23" spans="1:12" s="10" customFormat="1" ht="49.5" x14ac:dyDescent="0.2">
      <c r="A23" s="4" t="s">
        <v>13</v>
      </c>
      <c r="B23" s="4" t="s">
        <v>10</v>
      </c>
      <c r="C23" s="4" t="s">
        <v>9</v>
      </c>
      <c r="D23" s="6" t="s">
        <v>63</v>
      </c>
      <c r="E23" s="4">
        <v>241</v>
      </c>
      <c r="F23" s="11" t="s">
        <v>22</v>
      </c>
      <c r="G23" s="16">
        <v>52820.200000000012</v>
      </c>
      <c r="H23" s="37">
        <v>10000</v>
      </c>
      <c r="I23" s="37">
        <v>10000</v>
      </c>
    </row>
    <row r="24" spans="1:12" s="10" customFormat="1" ht="66" x14ac:dyDescent="0.2">
      <c r="A24" s="4" t="s">
        <v>13</v>
      </c>
      <c r="B24" s="4" t="s">
        <v>10</v>
      </c>
      <c r="C24" s="4" t="s">
        <v>9</v>
      </c>
      <c r="D24" s="6" t="s">
        <v>62</v>
      </c>
      <c r="E24" s="4" t="s">
        <v>20</v>
      </c>
      <c r="F24" s="7" t="s">
        <v>21</v>
      </c>
      <c r="G24" s="16">
        <v>185000.1</v>
      </c>
      <c r="H24" s="37">
        <v>250000</v>
      </c>
      <c r="I24" s="37">
        <v>230000</v>
      </c>
    </row>
    <row r="25" spans="1:12" s="10" customFormat="1" ht="62.25" customHeight="1" x14ac:dyDescent="0.2">
      <c r="A25" s="4" t="s">
        <v>13</v>
      </c>
      <c r="B25" s="4" t="s">
        <v>10</v>
      </c>
      <c r="C25" s="4" t="s">
        <v>9</v>
      </c>
      <c r="D25" s="6" t="s">
        <v>62</v>
      </c>
      <c r="E25" s="4" t="s">
        <v>20</v>
      </c>
      <c r="F25" s="3" t="s">
        <v>19</v>
      </c>
      <c r="G25" s="16">
        <v>2100</v>
      </c>
      <c r="H25" s="37">
        <v>10000</v>
      </c>
      <c r="I25" s="37">
        <v>10000</v>
      </c>
    </row>
    <row r="26" spans="1:12" s="10" customFormat="1" ht="62.25" customHeight="1" x14ac:dyDescent="0.2">
      <c r="A26" s="4" t="s">
        <v>13</v>
      </c>
      <c r="B26" s="4" t="s">
        <v>10</v>
      </c>
      <c r="C26" s="4" t="s">
        <v>9</v>
      </c>
      <c r="D26" s="6" t="s">
        <v>62</v>
      </c>
      <c r="E26" s="4" t="s">
        <v>20</v>
      </c>
      <c r="F26" s="11" t="s">
        <v>79</v>
      </c>
      <c r="G26" s="16">
        <v>3834.7</v>
      </c>
      <c r="H26" s="37">
        <v>0</v>
      </c>
      <c r="I26" s="37">
        <v>0</v>
      </c>
    </row>
    <row r="27" spans="1:12" s="10" customFormat="1" ht="116.25" customHeight="1" x14ac:dyDescent="0.2">
      <c r="A27" s="4" t="s">
        <v>13</v>
      </c>
      <c r="B27" s="4" t="s">
        <v>10</v>
      </c>
      <c r="C27" s="4" t="s">
        <v>9</v>
      </c>
      <c r="D27" s="6" t="s">
        <v>66</v>
      </c>
      <c r="E27" s="4" t="s">
        <v>12</v>
      </c>
      <c r="F27" s="3" t="s">
        <v>18</v>
      </c>
      <c r="G27" s="16">
        <v>4889561.2</v>
      </c>
      <c r="H27" s="37">
        <v>2607259.1</v>
      </c>
      <c r="I27" s="37">
        <v>3527644.7</v>
      </c>
    </row>
    <row r="28" spans="1:12" s="10" customFormat="1" ht="96.75" customHeight="1" x14ac:dyDescent="0.2">
      <c r="A28" s="4">
        <v>176</v>
      </c>
      <c r="B28" s="4" t="s">
        <v>10</v>
      </c>
      <c r="C28" s="4" t="s">
        <v>9</v>
      </c>
      <c r="D28" s="6" t="s">
        <v>67</v>
      </c>
      <c r="E28" s="6" t="s">
        <v>17</v>
      </c>
      <c r="F28" s="11" t="s">
        <v>94</v>
      </c>
      <c r="G28" s="16">
        <v>1060695.2</v>
      </c>
      <c r="H28" s="37">
        <v>1076277.1000000001</v>
      </c>
      <c r="I28" s="37">
        <v>1120997.1000000001</v>
      </c>
      <c r="J28" s="19"/>
    </row>
    <row r="29" spans="1:12" s="10" customFormat="1" ht="96.75" customHeight="1" x14ac:dyDescent="0.2">
      <c r="A29" s="4">
        <v>124</v>
      </c>
      <c r="B29" s="4" t="s">
        <v>10</v>
      </c>
      <c r="C29" s="4" t="s">
        <v>9</v>
      </c>
      <c r="D29" s="6" t="s">
        <v>68</v>
      </c>
      <c r="E29" s="4">
        <v>410</v>
      </c>
      <c r="F29" s="3" t="s">
        <v>8</v>
      </c>
      <c r="G29" s="16">
        <v>54433.4</v>
      </c>
      <c r="H29" s="37">
        <v>0</v>
      </c>
      <c r="I29" s="37">
        <v>0</v>
      </c>
    </row>
    <row r="30" spans="1:12" ht="52.5" customHeight="1" x14ac:dyDescent="0.2">
      <c r="A30" s="25" t="s">
        <v>13</v>
      </c>
      <c r="B30" s="25" t="s">
        <v>10</v>
      </c>
      <c r="C30" s="25" t="s">
        <v>9</v>
      </c>
      <c r="D30" s="25" t="s">
        <v>15</v>
      </c>
      <c r="E30" s="25"/>
      <c r="F30" s="27" t="s">
        <v>14</v>
      </c>
      <c r="G30" s="24">
        <v>364588.76575000002</v>
      </c>
      <c r="H30" s="35">
        <v>343868.9</v>
      </c>
      <c r="I30" s="35">
        <v>324829.2</v>
      </c>
    </row>
    <row r="31" spans="1:12" ht="40.5" customHeight="1" x14ac:dyDescent="0.2">
      <c r="A31" s="4" t="s">
        <v>13</v>
      </c>
      <c r="B31" s="4" t="s">
        <v>10</v>
      </c>
      <c r="C31" s="4" t="s">
        <v>9</v>
      </c>
      <c r="D31" s="6" t="s">
        <v>65</v>
      </c>
      <c r="E31" s="4">
        <v>540</v>
      </c>
      <c r="F31" s="11" t="s">
        <v>11</v>
      </c>
      <c r="G31" s="16">
        <v>364588.7</v>
      </c>
      <c r="H31" s="36">
        <v>343868.9</v>
      </c>
      <c r="I31" s="36">
        <v>324829.2</v>
      </c>
    </row>
    <row r="32" spans="1:12" ht="63" customHeight="1" x14ac:dyDescent="0.2">
      <c r="A32" s="76"/>
      <c r="B32" s="77"/>
      <c r="C32" s="77"/>
      <c r="D32" s="77"/>
      <c r="E32" s="77"/>
      <c r="F32" s="28" t="s">
        <v>69</v>
      </c>
      <c r="G32" s="24">
        <v>8344394.0999999996</v>
      </c>
      <c r="H32" s="24">
        <v>3706796.5999999996</v>
      </c>
      <c r="I32" s="24">
        <v>4504148.8</v>
      </c>
      <c r="J32" s="18"/>
    </row>
    <row r="33" spans="1:9" ht="53.25" customHeight="1" x14ac:dyDescent="0.2">
      <c r="A33" s="4" t="s">
        <v>13</v>
      </c>
      <c r="B33" s="4" t="s">
        <v>10</v>
      </c>
      <c r="C33" s="4" t="s">
        <v>9</v>
      </c>
      <c r="D33" s="6" t="s">
        <v>74</v>
      </c>
      <c r="E33" s="4" t="s">
        <v>12</v>
      </c>
      <c r="F33" s="15" t="s">
        <v>70</v>
      </c>
      <c r="G33" s="16">
        <v>8350.9</v>
      </c>
      <c r="H33" s="36">
        <v>0</v>
      </c>
      <c r="I33" s="36">
        <v>38662.300000000003</v>
      </c>
    </row>
    <row r="34" spans="1:9" ht="69" customHeight="1" x14ac:dyDescent="0.2">
      <c r="A34" s="4" t="s">
        <v>13</v>
      </c>
      <c r="B34" s="4" t="s">
        <v>10</v>
      </c>
      <c r="C34" s="4" t="s">
        <v>9</v>
      </c>
      <c r="D34" s="6" t="s">
        <v>73</v>
      </c>
      <c r="E34" s="4" t="s">
        <v>12</v>
      </c>
      <c r="F34" s="15" t="s">
        <v>71</v>
      </c>
      <c r="G34" s="16">
        <v>79405.399999999994</v>
      </c>
      <c r="H34" s="36">
        <v>255267.8</v>
      </c>
      <c r="I34" s="36">
        <v>256486.2</v>
      </c>
    </row>
    <row r="35" spans="1:9" ht="88.5" customHeight="1" x14ac:dyDescent="0.2">
      <c r="A35" s="4" t="s">
        <v>13</v>
      </c>
      <c r="B35" s="4" t="s">
        <v>10</v>
      </c>
      <c r="C35" s="4" t="s">
        <v>9</v>
      </c>
      <c r="D35" s="6" t="s">
        <v>76</v>
      </c>
      <c r="E35" s="6" t="s">
        <v>75</v>
      </c>
      <c r="F35" s="15" t="s">
        <v>72</v>
      </c>
      <c r="G35" s="16">
        <v>8256637.7999999998</v>
      </c>
      <c r="H35" s="36">
        <v>3451528.8</v>
      </c>
      <c r="I35" s="36">
        <v>4209000.3</v>
      </c>
    </row>
    <row r="36" spans="1:9" ht="56.25" customHeight="1" x14ac:dyDescent="0.2">
      <c r="A36" s="25" t="s">
        <v>6</v>
      </c>
      <c r="B36" s="25" t="s">
        <v>5</v>
      </c>
      <c r="C36" s="25" t="s">
        <v>4</v>
      </c>
      <c r="D36" s="26" t="s">
        <v>53</v>
      </c>
      <c r="E36" s="25"/>
      <c r="F36" s="27" t="s">
        <v>7</v>
      </c>
      <c r="G36" s="24">
        <v>1381.6000000000004</v>
      </c>
      <c r="H36" s="35">
        <v>3728.8594699999999</v>
      </c>
      <c r="I36" s="35">
        <v>3310.6</v>
      </c>
    </row>
    <row r="37" spans="1:9" ht="61.5" customHeight="1" x14ac:dyDescent="0.2">
      <c r="A37" s="4" t="s">
        <v>6</v>
      </c>
      <c r="B37" s="4" t="s">
        <v>5</v>
      </c>
      <c r="C37" s="4" t="s">
        <v>4</v>
      </c>
      <c r="D37" s="6" t="s">
        <v>53</v>
      </c>
      <c r="E37" s="4" t="s">
        <v>3</v>
      </c>
      <c r="F37" s="3" t="s">
        <v>2</v>
      </c>
      <c r="G37" s="16">
        <v>1381.6000000000004</v>
      </c>
      <c r="H37" s="36">
        <v>3728.8594699999999</v>
      </c>
      <c r="I37" s="36">
        <v>3310.6</v>
      </c>
    </row>
    <row r="38" spans="1:9" s="10" customFormat="1" ht="95.25" customHeight="1" x14ac:dyDescent="0.2">
      <c r="A38" s="4"/>
      <c r="B38" s="4"/>
      <c r="C38" s="4"/>
      <c r="D38" s="4"/>
      <c r="E38" s="4"/>
      <c r="F38" s="5" t="s">
        <v>1</v>
      </c>
      <c r="G38" s="24">
        <v>139421.6</v>
      </c>
      <c r="H38" s="38">
        <v>139421.6</v>
      </c>
      <c r="I38" s="38">
        <v>139421.6</v>
      </c>
    </row>
    <row r="39" spans="1:9" ht="68.25" customHeight="1" x14ac:dyDescent="0.2">
      <c r="A39" s="14"/>
      <c r="B39" s="14"/>
      <c r="C39" s="29"/>
      <c r="D39" s="14"/>
      <c r="E39" s="14"/>
      <c r="F39" s="3" t="s">
        <v>0</v>
      </c>
      <c r="G39" s="16">
        <v>139421.6</v>
      </c>
      <c r="H39" s="36">
        <v>139421.6</v>
      </c>
      <c r="I39" s="36">
        <v>139421.6</v>
      </c>
    </row>
    <row r="40" spans="1:9" ht="15.75" customHeight="1" x14ac:dyDescent="0.2"/>
    <row r="41" spans="1:9" ht="15.75" customHeight="1" x14ac:dyDescent="0.2">
      <c r="A41" s="75"/>
      <c r="B41" s="75"/>
      <c r="C41" s="75"/>
      <c r="D41" s="75"/>
      <c r="E41" s="75"/>
      <c r="F41" s="75"/>
      <c r="G41" s="8"/>
    </row>
    <row r="42" spans="1:9" ht="90.75" customHeight="1" x14ac:dyDescent="0.3">
      <c r="A42" s="74"/>
      <c r="B42" s="74"/>
      <c r="C42" s="74"/>
      <c r="D42" s="74"/>
      <c r="E42" s="74"/>
      <c r="F42" s="2"/>
      <c r="G42" s="1"/>
    </row>
  </sheetData>
  <mergeCells count="9">
    <mergeCell ref="I4:I5"/>
    <mergeCell ref="A2:I2"/>
    <mergeCell ref="G4:G5"/>
    <mergeCell ref="A42:E42"/>
    <mergeCell ref="A41:F41"/>
    <mergeCell ref="A32:E32"/>
    <mergeCell ref="H4:H5"/>
    <mergeCell ref="A4:E4"/>
    <mergeCell ref="F4:F5"/>
  </mergeCells>
  <printOptions horizontalCentered="1"/>
  <pageMargins left="0.74803149606299213" right="0.62992125984251968" top="0.82677165354330717" bottom="0.78740157480314965" header="0.51181102362204722" footer="0.51181102362204722"/>
  <pageSetup paperSize="9" scale="7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97F3F-B002-4025-85F2-BAF0695C1CDD}">
  <sheetPr>
    <pageSetUpPr fitToPage="1"/>
  </sheetPr>
  <dimension ref="A1:H40"/>
  <sheetViews>
    <sheetView tabSelected="1" topLeftCell="A25" zoomScale="80" zoomScaleNormal="80" zoomScaleSheetLayoutView="80" workbookViewId="0">
      <selection activeCell="K31" sqref="K31"/>
    </sheetView>
  </sheetViews>
  <sheetFormatPr defaultRowHeight="15" x14ac:dyDescent="0.25"/>
  <cols>
    <col min="1" max="1" width="32.7109375" style="40" customWidth="1"/>
    <col min="2" max="2" width="70.5703125" style="41" customWidth="1"/>
    <col min="3" max="3" width="18.42578125" style="39" customWidth="1"/>
    <col min="4" max="4" width="18.28515625" style="39" customWidth="1"/>
    <col min="5" max="5" width="14" style="39" customWidth="1"/>
    <col min="6" max="6" width="12" style="39" bestFit="1" customWidth="1"/>
    <col min="7" max="7" width="12" style="40" bestFit="1" customWidth="1"/>
    <col min="8" max="8" width="16.85546875" style="40" customWidth="1"/>
    <col min="9" max="11" width="11.85546875" style="40" bestFit="1" customWidth="1"/>
    <col min="12" max="242" width="9.140625" style="40"/>
    <col min="243" max="243" width="27.28515625" style="40" customWidth="1"/>
    <col min="244" max="244" width="65.5703125" style="40" bestFit="1" customWidth="1"/>
    <col min="245" max="245" width="14.5703125" style="40" customWidth="1"/>
    <col min="246" max="246" width="0" style="40" hidden="1" customWidth="1"/>
    <col min="247" max="247" width="13.42578125" style="40" customWidth="1"/>
    <col min="248" max="248" width="0" style="40" hidden="1" customWidth="1"/>
    <col min="249" max="250" width="13.140625" style="40" bestFit="1" customWidth="1"/>
    <col min="251" max="251" width="12.7109375" style="40" bestFit="1" customWidth="1"/>
    <col min="252" max="252" width="13.5703125" style="40" bestFit="1" customWidth="1"/>
    <col min="253" max="256" width="13.5703125" style="40" customWidth="1"/>
    <col min="257" max="257" width="12.7109375" style="40" customWidth="1"/>
    <col min="258" max="498" width="9.140625" style="40"/>
    <col min="499" max="499" width="27.28515625" style="40" customWidth="1"/>
    <col min="500" max="500" width="65.5703125" style="40" bestFit="1" customWidth="1"/>
    <col min="501" max="501" width="14.5703125" style="40" customWidth="1"/>
    <col min="502" max="502" width="0" style="40" hidden="1" customWidth="1"/>
    <col min="503" max="503" width="13.42578125" style="40" customWidth="1"/>
    <col min="504" max="504" width="0" style="40" hidden="1" customWidth="1"/>
    <col min="505" max="506" width="13.140625" style="40" bestFit="1" customWidth="1"/>
    <col min="507" max="507" width="12.7109375" style="40" bestFit="1" customWidth="1"/>
    <col min="508" max="508" width="13.5703125" style="40" bestFit="1" customWidth="1"/>
    <col min="509" max="512" width="13.5703125" style="40" customWidth="1"/>
    <col min="513" max="513" width="12.7109375" style="40" customWidth="1"/>
    <col min="514" max="754" width="9.140625" style="40"/>
    <col min="755" max="755" width="27.28515625" style="40" customWidth="1"/>
    <col min="756" max="756" width="65.5703125" style="40" bestFit="1" customWidth="1"/>
    <col min="757" max="757" width="14.5703125" style="40" customWidth="1"/>
    <col min="758" max="758" width="0" style="40" hidden="1" customWidth="1"/>
    <col min="759" max="759" width="13.42578125" style="40" customWidth="1"/>
    <col min="760" max="760" width="0" style="40" hidden="1" customWidth="1"/>
    <col min="761" max="762" width="13.140625" style="40" bestFit="1" customWidth="1"/>
    <col min="763" max="763" width="12.7109375" style="40" bestFit="1" customWidth="1"/>
    <col min="764" max="764" width="13.5703125" style="40" bestFit="1" customWidth="1"/>
    <col min="765" max="768" width="13.5703125" style="40" customWidth="1"/>
    <col min="769" max="769" width="12.7109375" style="40" customWidth="1"/>
    <col min="770" max="1010" width="9.140625" style="40"/>
    <col min="1011" max="1011" width="27.28515625" style="40" customWidth="1"/>
    <col min="1012" max="1012" width="65.5703125" style="40" bestFit="1" customWidth="1"/>
    <col min="1013" max="1013" width="14.5703125" style="40" customWidth="1"/>
    <col min="1014" max="1014" width="0" style="40" hidden="1" customWidth="1"/>
    <col min="1015" max="1015" width="13.42578125" style="40" customWidth="1"/>
    <col min="1016" max="1016" width="0" style="40" hidden="1" customWidth="1"/>
    <col min="1017" max="1018" width="13.140625" style="40" bestFit="1" customWidth="1"/>
    <col min="1019" max="1019" width="12.7109375" style="40" bestFit="1" customWidth="1"/>
    <col min="1020" max="1020" width="13.5703125" style="40" bestFit="1" customWidth="1"/>
    <col min="1021" max="1024" width="13.5703125" style="40" customWidth="1"/>
    <col min="1025" max="1025" width="12.7109375" style="40" customWidth="1"/>
    <col min="1026" max="1266" width="9.140625" style="40"/>
    <col min="1267" max="1267" width="27.28515625" style="40" customWidth="1"/>
    <col min="1268" max="1268" width="65.5703125" style="40" bestFit="1" customWidth="1"/>
    <col min="1269" max="1269" width="14.5703125" style="40" customWidth="1"/>
    <col min="1270" max="1270" width="0" style="40" hidden="1" customWidth="1"/>
    <col min="1271" max="1271" width="13.42578125" style="40" customWidth="1"/>
    <col min="1272" max="1272" width="0" style="40" hidden="1" customWidth="1"/>
    <col min="1273" max="1274" width="13.140625" style="40" bestFit="1" customWidth="1"/>
    <col min="1275" max="1275" width="12.7109375" style="40" bestFit="1" customWidth="1"/>
    <col min="1276" max="1276" width="13.5703125" style="40" bestFit="1" customWidth="1"/>
    <col min="1277" max="1280" width="13.5703125" style="40" customWidth="1"/>
    <col min="1281" max="1281" width="12.7109375" style="40" customWidth="1"/>
    <col min="1282" max="1522" width="9.140625" style="40"/>
    <col min="1523" max="1523" width="27.28515625" style="40" customWidth="1"/>
    <col min="1524" max="1524" width="65.5703125" style="40" bestFit="1" customWidth="1"/>
    <col min="1525" max="1525" width="14.5703125" style="40" customWidth="1"/>
    <col min="1526" max="1526" width="0" style="40" hidden="1" customWidth="1"/>
    <col min="1527" max="1527" width="13.42578125" style="40" customWidth="1"/>
    <col min="1528" max="1528" width="0" style="40" hidden="1" customWidth="1"/>
    <col min="1529" max="1530" width="13.140625" style="40" bestFit="1" customWidth="1"/>
    <col min="1531" max="1531" width="12.7109375" style="40" bestFit="1" customWidth="1"/>
    <col min="1532" max="1532" width="13.5703125" style="40" bestFit="1" customWidth="1"/>
    <col min="1533" max="1536" width="13.5703125" style="40" customWidth="1"/>
    <col min="1537" max="1537" width="12.7109375" style="40" customWidth="1"/>
    <col min="1538" max="1778" width="9.140625" style="40"/>
    <col min="1779" max="1779" width="27.28515625" style="40" customWidth="1"/>
    <col min="1780" max="1780" width="65.5703125" style="40" bestFit="1" customWidth="1"/>
    <col min="1781" max="1781" width="14.5703125" style="40" customWidth="1"/>
    <col min="1782" max="1782" width="0" style="40" hidden="1" customWidth="1"/>
    <col min="1783" max="1783" width="13.42578125" style="40" customWidth="1"/>
    <col min="1784" max="1784" width="0" style="40" hidden="1" customWidth="1"/>
    <col min="1785" max="1786" width="13.140625" style="40" bestFit="1" customWidth="1"/>
    <col min="1787" max="1787" width="12.7109375" style="40" bestFit="1" customWidth="1"/>
    <col min="1788" max="1788" width="13.5703125" style="40" bestFit="1" customWidth="1"/>
    <col min="1789" max="1792" width="13.5703125" style="40" customWidth="1"/>
    <col min="1793" max="1793" width="12.7109375" style="40" customWidth="1"/>
    <col min="1794" max="2034" width="9.140625" style="40"/>
    <col min="2035" max="2035" width="27.28515625" style="40" customWidth="1"/>
    <col min="2036" max="2036" width="65.5703125" style="40" bestFit="1" customWidth="1"/>
    <col min="2037" max="2037" width="14.5703125" style="40" customWidth="1"/>
    <col min="2038" max="2038" width="0" style="40" hidden="1" customWidth="1"/>
    <col min="2039" max="2039" width="13.42578125" style="40" customWidth="1"/>
    <col min="2040" max="2040" width="0" style="40" hidden="1" customWidth="1"/>
    <col min="2041" max="2042" width="13.140625" style="40" bestFit="1" customWidth="1"/>
    <col min="2043" max="2043" width="12.7109375" style="40" bestFit="1" customWidth="1"/>
    <col min="2044" max="2044" width="13.5703125" style="40" bestFit="1" customWidth="1"/>
    <col min="2045" max="2048" width="13.5703125" style="40" customWidth="1"/>
    <col min="2049" max="2049" width="12.7109375" style="40" customWidth="1"/>
    <col min="2050" max="2290" width="9.140625" style="40"/>
    <col min="2291" max="2291" width="27.28515625" style="40" customWidth="1"/>
    <col min="2292" max="2292" width="65.5703125" style="40" bestFit="1" customWidth="1"/>
    <col min="2293" max="2293" width="14.5703125" style="40" customWidth="1"/>
    <col min="2294" max="2294" width="0" style="40" hidden="1" customWidth="1"/>
    <col min="2295" max="2295" width="13.42578125" style="40" customWidth="1"/>
    <col min="2296" max="2296" width="0" style="40" hidden="1" customWidth="1"/>
    <col min="2297" max="2298" width="13.140625" style="40" bestFit="1" customWidth="1"/>
    <col min="2299" max="2299" width="12.7109375" style="40" bestFit="1" customWidth="1"/>
    <col min="2300" max="2300" width="13.5703125" style="40" bestFit="1" customWidth="1"/>
    <col min="2301" max="2304" width="13.5703125" style="40" customWidth="1"/>
    <col min="2305" max="2305" width="12.7109375" style="40" customWidth="1"/>
    <col min="2306" max="2546" width="9.140625" style="40"/>
    <col min="2547" max="2547" width="27.28515625" style="40" customWidth="1"/>
    <col min="2548" max="2548" width="65.5703125" style="40" bestFit="1" customWidth="1"/>
    <col min="2549" max="2549" width="14.5703125" style="40" customWidth="1"/>
    <col min="2550" max="2550" width="0" style="40" hidden="1" customWidth="1"/>
    <col min="2551" max="2551" width="13.42578125" style="40" customWidth="1"/>
    <col min="2552" max="2552" width="0" style="40" hidden="1" customWidth="1"/>
    <col min="2553" max="2554" width="13.140625" style="40" bestFit="1" customWidth="1"/>
    <col min="2555" max="2555" width="12.7109375" style="40" bestFit="1" customWidth="1"/>
    <col min="2556" max="2556" width="13.5703125" style="40" bestFit="1" customWidth="1"/>
    <col min="2557" max="2560" width="13.5703125" style="40" customWidth="1"/>
    <col min="2561" max="2561" width="12.7109375" style="40" customWidth="1"/>
    <col min="2562" max="2802" width="9.140625" style="40"/>
    <col min="2803" max="2803" width="27.28515625" style="40" customWidth="1"/>
    <col min="2804" max="2804" width="65.5703125" style="40" bestFit="1" customWidth="1"/>
    <col min="2805" max="2805" width="14.5703125" style="40" customWidth="1"/>
    <col min="2806" max="2806" width="0" style="40" hidden="1" customWidth="1"/>
    <col min="2807" max="2807" width="13.42578125" style="40" customWidth="1"/>
    <col min="2808" max="2808" width="0" style="40" hidden="1" customWidth="1"/>
    <col min="2809" max="2810" width="13.140625" style="40" bestFit="1" customWidth="1"/>
    <col min="2811" max="2811" width="12.7109375" style="40" bestFit="1" customWidth="1"/>
    <col min="2812" max="2812" width="13.5703125" style="40" bestFit="1" customWidth="1"/>
    <col min="2813" max="2816" width="13.5703125" style="40" customWidth="1"/>
    <col min="2817" max="2817" width="12.7109375" style="40" customWidth="1"/>
    <col min="2818" max="3058" width="9.140625" style="40"/>
    <col min="3059" max="3059" width="27.28515625" style="40" customWidth="1"/>
    <col min="3060" max="3060" width="65.5703125" style="40" bestFit="1" customWidth="1"/>
    <col min="3061" max="3061" width="14.5703125" style="40" customWidth="1"/>
    <col min="3062" max="3062" width="0" style="40" hidden="1" customWidth="1"/>
    <col min="3063" max="3063" width="13.42578125" style="40" customWidth="1"/>
    <col min="3064" max="3064" width="0" style="40" hidden="1" customWidth="1"/>
    <col min="3065" max="3066" width="13.140625" style="40" bestFit="1" customWidth="1"/>
    <col min="3067" max="3067" width="12.7109375" style="40" bestFit="1" customWidth="1"/>
    <col min="3068" max="3068" width="13.5703125" style="40" bestFit="1" customWidth="1"/>
    <col min="3069" max="3072" width="13.5703125" style="40" customWidth="1"/>
    <col min="3073" max="3073" width="12.7109375" style="40" customWidth="1"/>
    <col min="3074" max="3314" width="9.140625" style="40"/>
    <col min="3315" max="3315" width="27.28515625" style="40" customWidth="1"/>
    <col min="3316" max="3316" width="65.5703125" style="40" bestFit="1" customWidth="1"/>
    <col min="3317" max="3317" width="14.5703125" style="40" customWidth="1"/>
    <col min="3318" max="3318" width="0" style="40" hidden="1" customWidth="1"/>
    <col min="3319" max="3319" width="13.42578125" style="40" customWidth="1"/>
    <col min="3320" max="3320" width="0" style="40" hidden="1" customWidth="1"/>
    <col min="3321" max="3322" width="13.140625" style="40" bestFit="1" customWidth="1"/>
    <col min="3323" max="3323" width="12.7109375" style="40" bestFit="1" customWidth="1"/>
    <col min="3324" max="3324" width="13.5703125" style="40" bestFit="1" customWidth="1"/>
    <col min="3325" max="3328" width="13.5703125" style="40" customWidth="1"/>
    <col min="3329" max="3329" width="12.7109375" style="40" customWidth="1"/>
    <col min="3330" max="3570" width="9.140625" style="40"/>
    <col min="3571" max="3571" width="27.28515625" style="40" customWidth="1"/>
    <col min="3572" max="3572" width="65.5703125" style="40" bestFit="1" customWidth="1"/>
    <col min="3573" max="3573" width="14.5703125" style="40" customWidth="1"/>
    <col min="3574" max="3574" width="0" style="40" hidden="1" customWidth="1"/>
    <col min="3575" max="3575" width="13.42578125" style="40" customWidth="1"/>
    <col min="3576" max="3576" width="0" style="40" hidden="1" customWidth="1"/>
    <col min="3577" max="3578" width="13.140625" style="40" bestFit="1" customWidth="1"/>
    <col min="3579" max="3579" width="12.7109375" style="40" bestFit="1" customWidth="1"/>
    <col min="3580" max="3580" width="13.5703125" style="40" bestFit="1" customWidth="1"/>
    <col min="3581" max="3584" width="13.5703125" style="40" customWidth="1"/>
    <col min="3585" max="3585" width="12.7109375" style="40" customWidth="1"/>
    <col min="3586" max="3826" width="9.140625" style="40"/>
    <col min="3827" max="3827" width="27.28515625" style="40" customWidth="1"/>
    <col min="3828" max="3828" width="65.5703125" style="40" bestFit="1" customWidth="1"/>
    <col min="3829" max="3829" width="14.5703125" style="40" customWidth="1"/>
    <col min="3830" max="3830" width="0" style="40" hidden="1" customWidth="1"/>
    <col min="3831" max="3831" width="13.42578125" style="40" customWidth="1"/>
    <col min="3832" max="3832" width="0" style="40" hidden="1" customWidth="1"/>
    <col min="3833" max="3834" width="13.140625" style="40" bestFit="1" customWidth="1"/>
    <col min="3835" max="3835" width="12.7109375" style="40" bestFit="1" customWidth="1"/>
    <col min="3836" max="3836" width="13.5703125" style="40" bestFit="1" customWidth="1"/>
    <col min="3837" max="3840" width="13.5703125" style="40" customWidth="1"/>
    <col min="3841" max="3841" width="12.7109375" style="40" customWidth="1"/>
    <col min="3842" max="4082" width="9.140625" style="40"/>
    <col min="4083" max="4083" width="27.28515625" style="40" customWidth="1"/>
    <col min="4084" max="4084" width="65.5703125" style="40" bestFit="1" customWidth="1"/>
    <col min="4085" max="4085" width="14.5703125" style="40" customWidth="1"/>
    <col min="4086" max="4086" width="0" style="40" hidden="1" customWidth="1"/>
    <col min="4087" max="4087" width="13.42578125" style="40" customWidth="1"/>
    <col min="4088" max="4088" width="0" style="40" hidden="1" customWidth="1"/>
    <col min="4089" max="4090" width="13.140625" style="40" bestFit="1" customWidth="1"/>
    <col min="4091" max="4091" width="12.7109375" style="40" bestFit="1" customWidth="1"/>
    <col min="4092" max="4092" width="13.5703125" style="40" bestFit="1" customWidth="1"/>
    <col min="4093" max="4096" width="13.5703125" style="40" customWidth="1"/>
    <col min="4097" max="4097" width="12.7109375" style="40" customWidth="1"/>
    <col min="4098" max="4338" width="9.140625" style="40"/>
    <col min="4339" max="4339" width="27.28515625" style="40" customWidth="1"/>
    <col min="4340" max="4340" width="65.5703125" style="40" bestFit="1" customWidth="1"/>
    <col min="4341" max="4341" width="14.5703125" style="40" customWidth="1"/>
    <col min="4342" max="4342" width="0" style="40" hidden="1" customWidth="1"/>
    <col min="4343" max="4343" width="13.42578125" style="40" customWidth="1"/>
    <col min="4344" max="4344" width="0" style="40" hidden="1" customWidth="1"/>
    <col min="4345" max="4346" width="13.140625" style="40" bestFit="1" customWidth="1"/>
    <col min="4347" max="4347" width="12.7109375" style="40" bestFit="1" customWidth="1"/>
    <col min="4348" max="4348" width="13.5703125" style="40" bestFit="1" customWidth="1"/>
    <col min="4349" max="4352" width="13.5703125" style="40" customWidth="1"/>
    <col min="4353" max="4353" width="12.7109375" style="40" customWidth="1"/>
    <col min="4354" max="4594" width="9.140625" style="40"/>
    <col min="4595" max="4595" width="27.28515625" style="40" customWidth="1"/>
    <col min="4596" max="4596" width="65.5703125" style="40" bestFit="1" customWidth="1"/>
    <col min="4597" max="4597" width="14.5703125" style="40" customWidth="1"/>
    <col min="4598" max="4598" width="0" style="40" hidden="1" customWidth="1"/>
    <col min="4599" max="4599" width="13.42578125" style="40" customWidth="1"/>
    <col min="4600" max="4600" width="0" style="40" hidden="1" customWidth="1"/>
    <col min="4601" max="4602" width="13.140625" style="40" bestFit="1" customWidth="1"/>
    <col min="4603" max="4603" width="12.7109375" style="40" bestFit="1" customWidth="1"/>
    <col min="4604" max="4604" width="13.5703125" style="40" bestFit="1" customWidth="1"/>
    <col min="4605" max="4608" width="13.5703125" style="40" customWidth="1"/>
    <col min="4609" max="4609" width="12.7109375" style="40" customWidth="1"/>
    <col min="4610" max="4850" width="9.140625" style="40"/>
    <col min="4851" max="4851" width="27.28515625" style="40" customWidth="1"/>
    <col min="4852" max="4852" width="65.5703125" style="40" bestFit="1" customWidth="1"/>
    <col min="4853" max="4853" width="14.5703125" style="40" customWidth="1"/>
    <col min="4854" max="4854" width="0" style="40" hidden="1" customWidth="1"/>
    <col min="4855" max="4855" width="13.42578125" style="40" customWidth="1"/>
    <col min="4856" max="4856" width="0" style="40" hidden="1" customWidth="1"/>
    <col min="4857" max="4858" width="13.140625" style="40" bestFit="1" customWidth="1"/>
    <col min="4859" max="4859" width="12.7109375" style="40" bestFit="1" customWidth="1"/>
    <col min="4860" max="4860" width="13.5703125" style="40" bestFit="1" customWidth="1"/>
    <col min="4861" max="4864" width="13.5703125" style="40" customWidth="1"/>
    <col min="4865" max="4865" width="12.7109375" style="40" customWidth="1"/>
    <col min="4866" max="5106" width="9.140625" style="40"/>
    <col min="5107" max="5107" width="27.28515625" style="40" customWidth="1"/>
    <col min="5108" max="5108" width="65.5703125" style="40" bestFit="1" customWidth="1"/>
    <col min="5109" max="5109" width="14.5703125" style="40" customWidth="1"/>
    <col min="5110" max="5110" width="0" style="40" hidden="1" customWidth="1"/>
    <col min="5111" max="5111" width="13.42578125" style="40" customWidth="1"/>
    <col min="5112" max="5112" width="0" style="40" hidden="1" customWidth="1"/>
    <col min="5113" max="5114" width="13.140625" style="40" bestFit="1" customWidth="1"/>
    <col min="5115" max="5115" width="12.7109375" style="40" bestFit="1" customWidth="1"/>
    <col min="5116" max="5116" width="13.5703125" style="40" bestFit="1" customWidth="1"/>
    <col min="5117" max="5120" width="13.5703125" style="40" customWidth="1"/>
    <col min="5121" max="5121" width="12.7109375" style="40" customWidth="1"/>
    <col min="5122" max="5362" width="9.140625" style="40"/>
    <col min="5363" max="5363" width="27.28515625" style="40" customWidth="1"/>
    <col min="5364" max="5364" width="65.5703125" style="40" bestFit="1" customWidth="1"/>
    <col min="5365" max="5365" width="14.5703125" style="40" customWidth="1"/>
    <col min="5366" max="5366" width="0" style="40" hidden="1" customWidth="1"/>
    <col min="5367" max="5367" width="13.42578125" style="40" customWidth="1"/>
    <col min="5368" max="5368" width="0" style="40" hidden="1" customWidth="1"/>
    <col min="5369" max="5370" width="13.140625" style="40" bestFit="1" customWidth="1"/>
    <col min="5371" max="5371" width="12.7109375" style="40" bestFit="1" customWidth="1"/>
    <col min="5372" max="5372" width="13.5703125" style="40" bestFit="1" customWidth="1"/>
    <col min="5373" max="5376" width="13.5703125" style="40" customWidth="1"/>
    <col min="5377" max="5377" width="12.7109375" style="40" customWidth="1"/>
    <col min="5378" max="5618" width="9.140625" style="40"/>
    <col min="5619" max="5619" width="27.28515625" style="40" customWidth="1"/>
    <col min="5620" max="5620" width="65.5703125" style="40" bestFit="1" customWidth="1"/>
    <col min="5621" max="5621" width="14.5703125" style="40" customWidth="1"/>
    <col min="5622" max="5622" width="0" style="40" hidden="1" customWidth="1"/>
    <col min="5623" max="5623" width="13.42578125" style="40" customWidth="1"/>
    <col min="5624" max="5624" width="0" style="40" hidden="1" customWidth="1"/>
    <col min="5625" max="5626" width="13.140625" style="40" bestFit="1" customWidth="1"/>
    <col min="5627" max="5627" width="12.7109375" style="40" bestFit="1" customWidth="1"/>
    <col min="5628" max="5628" width="13.5703125" style="40" bestFit="1" customWidth="1"/>
    <col min="5629" max="5632" width="13.5703125" style="40" customWidth="1"/>
    <col min="5633" max="5633" width="12.7109375" style="40" customWidth="1"/>
    <col min="5634" max="5874" width="9.140625" style="40"/>
    <col min="5875" max="5875" width="27.28515625" style="40" customWidth="1"/>
    <col min="5876" max="5876" width="65.5703125" style="40" bestFit="1" customWidth="1"/>
    <col min="5877" max="5877" width="14.5703125" style="40" customWidth="1"/>
    <col min="5878" max="5878" width="0" style="40" hidden="1" customWidth="1"/>
    <col min="5879" max="5879" width="13.42578125" style="40" customWidth="1"/>
    <col min="5880" max="5880" width="0" style="40" hidden="1" customWidth="1"/>
    <col min="5881" max="5882" width="13.140625" style="40" bestFit="1" customWidth="1"/>
    <col min="5883" max="5883" width="12.7109375" style="40" bestFit="1" customWidth="1"/>
    <col min="5884" max="5884" width="13.5703125" style="40" bestFit="1" customWidth="1"/>
    <col min="5885" max="5888" width="13.5703125" style="40" customWidth="1"/>
    <col min="5889" max="5889" width="12.7109375" style="40" customWidth="1"/>
    <col min="5890" max="6130" width="9.140625" style="40"/>
    <col min="6131" max="6131" width="27.28515625" style="40" customWidth="1"/>
    <col min="6132" max="6132" width="65.5703125" style="40" bestFit="1" customWidth="1"/>
    <col min="6133" max="6133" width="14.5703125" style="40" customWidth="1"/>
    <col min="6134" max="6134" width="0" style="40" hidden="1" customWidth="1"/>
    <col min="6135" max="6135" width="13.42578125" style="40" customWidth="1"/>
    <col min="6136" max="6136" width="0" style="40" hidden="1" customWidth="1"/>
    <col min="6137" max="6138" width="13.140625" style="40" bestFit="1" customWidth="1"/>
    <col min="6139" max="6139" width="12.7109375" style="40" bestFit="1" customWidth="1"/>
    <col min="6140" max="6140" width="13.5703125" style="40" bestFit="1" customWidth="1"/>
    <col min="6141" max="6144" width="13.5703125" style="40" customWidth="1"/>
    <col min="6145" max="6145" width="12.7109375" style="40" customWidth="1"/>
    <col min="6146" max="6386" width="9.140625" style="40"/>
    <col min="6387" max="6387" width="27.28515625" style="40" customWidth="1"/>
    <col min="6388" max="6388" width="65.5703125" style="40" bestFit="1" customWidth="1"/>
    <col min="6389" max="6389" width="14.5703125" style="40" customWidth="1"/>
    <col min="6390" max="6390" width="0" style="40" hidden="1" customWidth="1"/>
    <col min="6391" max="6391" width="13.42578125" style="40" customWidth="1"/>
    <col min="6392" max="6392" width="0" style="40" hidden="1" customWidth="1"/>
    <col min="6393" max="6394" width="13.140625" style="40" bestFit="1" customWidth="1"/>
    <col min="6395" max="6395" width="12.7109375" style="40" bestFit="1" customWidth="1"/>
    <col min="6396" max="6396" width="13.5703125" style="40" bestFit="1" customWidth="1"/>
    <col min="6397" max="6400" width="13.5703125" style="40" customWidth="1"/>
    <col min="6401" max="6401" width="12.7109375" style="40" customWidth="1"/>
    <col min="6402" max="6642" width="9.140625" style="40"/>
    <col min="6643" max="6643" width="27.28515625" style="40" customWidth="1"/>
    <col min="6644" max="6644" width="65.5703125" style="40" bestFit="1" customWidth="1"/>
    <col min="6645" max="6645" width="14.5703125" style="40" customWidth="1"/>
    <col min="6646" max="6646" width="0" style="40" hidden="1" customWidth="1"/>
    <col min="6647" max="6647" width="13.42578125" style="40" customWidth="1"/>
    <col min="6648" max="6648" width="0" style="40" hidden="1" customWidth="1"/>
    <col min="6649" max="6650" width="13.140625" style="40" bestFit="1" customWidth="1"/>
    <col min="6651" max="6651" width="12.7109375" style="40" bestFit="1" customWidth="1"/>
    <col min="6652" max="6652" width="13.5703125" style="40" bestFit="1" customWidth="1"/>
    <col min="6653" max="6656" width="13.5703125" style="40" customWidth="1"/>
    <col min="6657" max="6657" width="12.7109375" style="40" customWidth="1"/>
    <col min="6658" max="6898" width="9.140625" style="40"/>
    <col min="6899" max="6899" width="27.28515625" style="40" customWidth="1"/>
    <col min="6900" max="6900" width="65.5703125" style="40" bestFit="1" customWidth="1"/>
    <col min="6901" max="6901" width="14.5703125" style="40" customWidth="1"/>
    <col min="6902" max="6902" width="0" style="40" hidden="1" customWidth="1"/>
    <col min="6903" max="6903" width="13.42578125" style="40" customWidth="1"/>
    <col min="6904" max="6904" width="0" style="40" hidden="1" customWidth="1"/>
    <col min="6905" max="6906" width="13.140625" style="40" bestFit="1" customWidth="1"/>
    <col min="6907" max="6907" width="12.7109375" style="40" bestFit="1" customWidth="1"/>
    <col min="6908" max="6908" width="13.5703125" style="40" bestFit="1" customWidth="1"/>
    <col min="6909" max="6912" width="13.5703125" style="40" customWidth="1"/>
    <col min="6913" max="6913" width="12.7109375" style="40" customWidth="1"/>
    <col min="6914" max="7154" width="9.140625" style="40"/>
    <col min="7155" max="7155" width="27.28515625" style="40" customWidth="1"/>
    <col min="7156" max="7156" width="65.5703125" style="40" bestFit="1" customWidth="1"/>
    <col min="7157" max="7157" width="14.5703125" style="40" customWidth="1"/>
    <col min="7158" max="7158" width="0" style="40" hidden="1" customWidth="1"/>
    <col min="7159" max="7159" width="13.42578125" style="40" customWidth="1"/>
    <col min="7160" max="7160" width="0" style="40" hidden="1" customWidth="1"/>
    <col min="7161" max="7162" width="13.140625" style="40" bestFit="1" customWidth="1"/>
    <col min="7163" max="7163" width="12.7109375" style="40" bestFit="1" customWidth="1"/>
    <col min="7164" max="7164" width="13.5703125" style="40" bestFit="1" customWidth="1"/>
    <col min="7165" max="7168" width="13.5703125" style="40" customWidth="1"/>
    <col min="7169" max="7169" width="12.7109375" style="40" customWidth="1"/>
    <col min="7170" max="7410" width="9.140625" style="40"/>
    <col min="7411" max="7411" width="27.28515625" style="40" customWidth="1"/>
    <col min="7412" max="7412" width="65.5703125" style="40" bestFit="1" customWidth="1"/>
    <col min="7413" max="7413" width="14.5703125" style="40" customWidth="1"/>
    <col min="7414" max="7414" width="0" style="40" hidden="1" customWidth="1"/>
    <col min="7415" max="7415" width="13.42578125" style="40" customWidth="1"/>
    <col min="7416" max="7416" width="0" style="40" hidden="1" customWidth="1"/>
    <col min="7417" max="7418" width="13.140625" style="40" bestFit="1" customWidth="1"/>
    <col min="7419" max="7419" width="12.7109375" style="40" bestFit="1" customWidth="1"/>
    <col min="7420" max="7420" width="13.5703125" style="40" bestFit="1" customWidth="1"/>
    <col min="7421" max="7424" width="13.5703125" style="40" customWidth="1"/>
    <col min="7425" max="7425" width="12.7109375" style="40" customWidth="1"/>
    <col min="7426" max="7666" width="9.140625" style="40"/>
    <col min="7667" max="7667" width="27.28515625" style="40" customWidth="1"/>
    <col min="7668" max="7668" width="65.5703125" style="40" bestFit="1" customWidth="1"/>
    <col min="7669" max="7669" width="14.5703125" style="40" customWidth="1"/>
    <col min="7670" max="7670" width="0" style="40" hidden="1" customWidth="1"/>
    <col min="7671" max="7671" width="13.42578125" style="40" customWidth="1"/>
    <col min="7672" max="7672" width="0" style="40" hidden="1" customWidth="1"/>
    <col min="7673" max="7674" width="13.140625" style="40" bestFit="1" customWidth="1"/>
    <col min="7675" max="7675" width="12.7109375" style="40" bestFit="1" customWidth="1"/>
    <col min="7676" max="7676" width="13.5703125" style="40" bestFit="1" customWidth="1"/>
    <col min="7677" max="7680" width="13.5703125" style="40" customWidth="1"/>
    <col min="7681" max="7681" width="12.7109375" style="40" customWidth="1"/>
    <col min="7682" max="7922" width="9.140625" style="40"/>
    <col min="7923" max="7923" width="27.28515625" style="40" customWidth="1"/>
    <col min="7924" max="7924" width="65.5703125" style="40" bestFit="1" customWidth="1"/>
    <col min="7925" max="7925" width="14.5703125" style="40" customWidth="1"/>
    <col min="7926" max="7926" width="0" style="40" hidden="1" customWidth="1"/>
    <col min="7927" max="7927" width="13.42578125" style="40" customWidth="1"/>
    <col min="7928" max="7928" width="0" style="40" hidden="1" customWidth="1"/>
    <col min="7929" max="7930" width="13.140625" style="40" bestFit="1" customWidth="1"/>
    <col min="7931" max="7931" width="12.7109375" style="40" bestFit="1" customWidth="1"/>
    <col min="7932" max="7932" width="13.5703125" style="40" bestFit="1" customWidth="1"/>
    <col min="7933" max="7936" width="13.5703125" style="40" customWidth="1"/>
    <col min="7937" max="7937" width="12.7109375" style="40" customWidth="1"/>
    <col min="7938" max="8178" width="9.140625" style="40"/>
    <col min="8179" max="8179" width="27.28515625" style="40" customWidth="1"/>
    <col min="8180" max="8180" width="65.5703125" style="40" bestFit="1" customWidth="1"/>
    <col min="8181" max="8181" width="14.5703125" style="40" customWidth="1"/>
    <col min="8182" max="8182" width="0" style="40" hidden="1" customWidth="1"/>
    <col min="8183" max="8183" width="13.42578125" style="40" customWidth="1"/>
    <col min="8184" max="8184" width="0" style="40" hidden="1" customWidth="1"/>
    <col min="8185" max="8186" width="13.140625" style="40" bestFit="1" customWidth="1"/>
    <col min="8187" max="8187" width="12.7109375" style="40" bestFit="1" customWidth="1"/>
    <col min="8188" max="8188" width="13.5703125" style="40" bestFit="1" customWidth="1"/>
    <col min="8189" max="8192" width="13.5703125" style="40" customWidth="1"/>
    <col min="8193" max="8193" width="12.7109375" style="40" customWidth="1"/>
    <col min="8194" max="8434" width="9.140625" style="40"/>
    <col min="8435" max="8435" width="27.28515625" style="40" customWidth="1"/>
    <col min="8436" max="8436" width="65.5703125" style="40" bestFit="1" customWidth="1"/>
    <col min="8437" max="8437" width="14.5703125" style="40" customWidth="1"/>
    <col min="8438" max="8438" width="0" style="40" hidden="1" customWidth="1"/>
    <col min="8439" max="8439" width="13.42578125" style="40" customWidth="1"/>
    <col min="8440" max="8440" width="0" style="40" hidden="1" customWidth="1"/>
    <col min="8441" max="8442" width="13.140625" style="40" bestFit="1" customWidth="1"/>
    <col min="8443" max="8443" width="12.7109375" style="40" bestFit="1" customWidth="1"/>
    <col min="8444" max="8444" width="13.5703125" style="40" bestFit="1" customWidth="1"/>
    <col min="8445" max="8448" width="13.5703125" style="40" customWidth="1"/>
    <col min="8449" max="8449" width="12.7109375" style="40" customWidth="1"/>
    <col min="8450" max="8690" width="9.140625" style="40"/>
    <col min="8691" max="8691" width="27.28515625" style="40" customWidth="1"/>
    <col min="8692" max="8692" width="65.5703125" style="40" bestFit="1" customWidth="1"/>
    <col min="8693" max="8693" width="14.5703125" style="40" customWidth="1"/>
    <col min="8694" max="8694" width="0" style="40" hidden="1" customWidth="1"/>
    <col min="8695" max="8695" width="13.42578125" style="40" customWidth="1"/>
    <col min="8696" max="8696" width="0" style="40" hidden="1" customWidth="1"/>
    <col min="8697" max="8698" width="13.140625" style="40" bestFit="1" customWidth="1"/>
    <col min="8699" max="8699" width="12.7109375" style="40" bestFit="1" customWidth="1"/>
    <col min="8700" max="8700" width="13.5703125" style="40" bestFit="1" customWidth="1"/>
    <col min="8701" max="8704" width="13.5703125" style="40" customWidth="1"/>
    <col min="8705" max="8705" width="12.7109375" style="40" customWidth="1"/>
    <col min="8706" max="8946" width="9.140625" style="40"/>
    <col min="8947" max="8947" width="27.28515625" style="40" customWidth="1"/>
    <col min="8948" max="8948" width="65.5703125" style="40" bestFit="1" customWidth="1"/>
    <col min="8949" max="8949" width="14.5703125" style="40" customWidth="1"/>
    <col min="8950" max="8950" width="0" style="40" hidden="1" customWidth="1"/>
    <col min="8951" max="8951" width="13.42578125" style="40" customWidth="1"/>
    <col min="8952" max="8952" width="0" style="40" hidden="1" customWidth="1"/>
    <col min="8953" max="8954" width="13.140625" style="40" bestFit="1" customWidth="1"/>
    <col min="8955" max="8955" width="12.7109375" style="40" bestFit="1" customWidth="1"/>
    <col min="8956" max="8956" width="13.5703125" style="40" bestFit="1" customWidth="1"/>
    <col min="8957" max="8960" width="13.5703125" style="40" customWidth="1"/>
    <col min="8961" max="8961" width="12.7109375" style="40" customWidth="1"/>
    <col min="8962" max="9202" width="9.140625" style="40"/>
    <col min="9203" max="9203" width="27.28515625" style="40" customWidth="1"/>
    <col min="9204" max="9204" width="65.5703125" style="40" bestFit="1" customWidth="1"/>
    <col min="9205" max="9205" width="14.5703125" style="40" customWidth="1"/>
    <col min="9206" max="9206" width="0" style="40" hidden="1" customWidth="1"/>
    <col min="9207" max="9207" width="13.42578125" style="40" customWidth="1"/>
    <col min="9208" max="9208" width="0" style="40" hidden="1" customWidth="1"/>
    <col min="9209" max="9210" width="13.140625" style="40" bestFit="1" customWidth="1"/>
    <col min="9211" max="9211" width="12.7109375" style="40" bestFit="1" customWidth="1"/>
    <col min="9212" max="9212" width="13.5703125" style="40" bestFit="1" customWidth="1"/>
    <col min="9213" max="9216" width="13.5703125" style="40" customWidth="1"/>
    <col min="9217" max="9217" width="12.7109375" style="40" customWidth="1"/>
    <col min="9218" max="9458" width="9.140625" style="40"/>
    <col min="9459" max="9459" width="27.28515625" style="40" customWidth="1"/>
    <col min="9460" max="9460" width="65.5703125" style="40" bestFit="1" customWidth="1"/>
    <col min="9461" max="9461" width="14.5703125" style="40" customWidth="1"/>
    <col min="9462" max="9462" width="0" style="40" hidden="1" customWidth="1"/>
    <col min="9463" max="9463" width="13.42578125" style="40" customWidth="1"/>
    <col min="9464" max="9464" width="0" style="40" hidden="1" customWidth="1"/>
    <col min="9465" max="9466" width="13.140625" style="40" bestFit="1" customWidth="1"/>
    <col min="9467" max="9467" width="12.7109375" style="40" bestFit="1" customWidth="1"/>
    <col min="9468" max="9468" width="13.5703125" style="40" bestFit="1" customWidth="1"/>
    <col min="9469" max="9472" width="13.5703125" style="40" customWidth="1"/>
    <col min="9473" max="9473" width="12.7109375" style="40" customWidth="1"/>
    <col min="9474" max="9714" width="9.140625" style="40"/>
    <col min="9715" max="9715" width="27.28515625" style="40" customWidth="1"/>
    <col min="9716" max="9716" width="65.5703125" style="40" bestFit="1" customWidth="1"/>
    <col min="9717" max="9717" width="14.5703125" style="40" customWidth="1"/>
    <col min="9718" max="9718" width="0" style="40" hidden="1" customWidth="1"/>
    <col min="9719" max="9719" width="13.42578125" style="40" customWidth="1"/>
    <col min="9720" max="9720" width="0" style="40" hidden="1" customWidth="1"/>
    <col min="9721" max="9722" width="13.140625" style="40" bestFit="1" customWidth="1"/>
    <col min="9723" max="9723" width="12.7109375" style="40" bestFit="1" customWidth="1"/>
    <col min="9724" max="9724" width="13.5703125" style="40" bestFit="1" customWidth="1"/>
    <col min="9725" max="9728" width="13.5703125" style="40" customWidth="1"/>
    <col min="9729" max="9729" width="12.7109375" style="40" customWidth="1"/>
    <col min="9730" max="9970" width="9.140625" style="40"/>
    <col min="9971" max="9971" width="27.28515625" style="40" customWidth="1"/>
    <col min="9972" max="9972" width="65.5703125" style="40" bestFit="1" customWidth="1"/>
    <col min="9973" max="9973" width="14.5703125" style="40" customWidth="1"/>
    <col min="9974" max="9974" width="0" style="40" hidden="1" customWidth="1"/>
    <col min="9975" max="9975" width="13.42578125" style="40" customWidth="1"/>
    <col min="9976" max="9976" width="0" style="40" hidden="1" customWidth="1"/>
    <col min="9977" max="9978" width="13.140625" style="40" bestFit="1" customWidth="1"/>
    <col min="9979" max="9979" width="12.7109375" style="40" bestFit="1" customWidth="1"/>
    <col min="9980" max="9980" width="13.5703125" style="40" bestFit="1" customWidth="1"/>
    <col min="9981" max="9984" width="13.5703125" style="40" customWidth="1"/>
    <col min="9985" max="9985" width="12.7109375" style="40" customWidth="1"/>
    <col min="9986" max="10226" width="9.140625" style="40"/>
    <col min="10227" max="10227" width="27.28515625" style="40" customWidth="1"/>
    <col min="10228" max="10228" width="65.5703125" style="40" bestFit="1" customWidth="1"/>
    <col min="10229" max="10229" width="14.5703125" style="40" customWidth="1"/>
    <col min="10230" max="10230" width="0" style="40" hidden="1" customWidth="1"/>
    <col min="10231" max="10231" width="13.42578125" style="40" customWidth="1"/>
    <col min="10232" max="10232" width="0" style="40" hidden="1" customWidth="1"/>
    <col min="10233" max="10234" width="13.140625" style="40" bestFit="1" customWidth="1"/>
    <col min="10235" max="10235" width="12.7109375" style="40" bestFit="1" customWidth="1"/>
    <col min="10236" max="10236" width="13.5703125" style="40" bestFit="1" customWidth="1"/>
    <col min="10237" max="10240" width="13.5703125" style="40" customWidth="1"/>
    <col min="10241" max="10241" width="12.7109375" style="40" customWidth="1"/>
    <col min="10242" max="10482" width="9.140625" style="40"/>
    <col min="10483" max="10483" width="27.28515625" style="40" customWidth="1"/>
    <col min="10484" max="10484" width="65.5703125" style="40" bestFit="1" customWidth="1"/>
    <col min="10485" max="10485" width="14.5703125" style="40" customWidth="1"/>
    <col min="10486" max="10486" width="0" style="40" hidden="1" customWidth="1"/>
    <col min="10487" max="10487" width="13.42578125" style="40" customWidth="1"/>
    <col min="10488" max="10488" width="0" style="40" hidden="1" customWidth="1"/>
    <col min="10489" max="10490" width="13.140625" style="40" bestFit="1" customWidth="1"/>
    <col min="10491" max="10491" width="12.7109375" style="40" bestFit="1" customWidth="1"/>
    <col min="10492" max="10492" width="13.5703125" style="40" bestFit="1" customWidth="1"/>
    <col min="10493" max="10496" width="13.5703125" style="40" customWidth="1"/>
    <col min="10497" max="10497" width="12.7109375" style="40" customWidth="1"/>
    <col min="10498" max="10738" width="9.140625" style="40"/>
    <col min="10739" max="10739" width="27.28515625" style="40" customWidth="1"/>
    <col min="10740" max="10740" width="65.5703125" style="40" bestFit="1" customWidth="1"/>
    <col min="10741" max="10741" width="14.5703125" style="40" customWidth="1"/>
    <col min="10742" max="10742" width="0" style="40" hidden="1" customWidth="1"/>
    <col min="10743" max="10743" width="13.42578125" style="40" customWidth="1"/>
    <col min="10744" max="10744" width="0" style="40" hidden="1" customWidth="1"/>
    <col min="10745" max="10746" width="13.140625" style="40" bestFit="1" customWidth="1"/>
    <col min="10747" max="10747" width="12.7109375" style="40" bestFit="1" customWidth="1"/>
    <col min="10748" max="10748" width="13.5703125" style="40" bestFit="1" customWidth="1"/>
    <col min="10749" max="10752" width="13.5703125" style="40" customWidth="1"/>
    <col min="10753" max="10753" width="12.7109375" style="40" customWidth="1"/>
    <col min="10754" max="10994" width="9.140625" style="40"/>
    <col min="10995" max="10995" width="27.28515625" style="40" customWidth="1"/>
    <col min="10996" max="10996" width="65.5703125" style="40" bestFit="1" customWidth="1"/>
    <col min="10997" max="10997" width="14.5703125" style="40" customWidth="1"/>
    <col min="10998" max="10998" width="0" style="40" hidden="1" customWidth="1"/>
    <col min="10999" max="10999" width="13.42578125" style="40" customWidth="1"/>
    <col min="11000" max="11000" width="0" style="40" hidden="1" customWidth="1"/>
    <col min="11001" max="11002" width="13.140625" style="40" bestFit="1" customWidth="1"/>
    <col min="11003" max="11003" width="12.7109375" style="40" bestFit="1" customWidth="1"/>
    <col min="11004" max="11004" width="13.5703125" style="40" bestFit="1" customWidth="1"/>
    <col min="11005" max="11008" width="13.5703125" style="40" customWidth="1"/>
    <col min="11009" max="11009" width="12.7109375" style="40" customWidth="1"/>
    <col min="11010" max="11250" width="9.140625" style="40"/>
    <col min="11251" max="11251" width="27.28515625" style="40" customWidth="1"/>
    <col min="11252" max="11252" width="65.5703125" style="40" bestFit="1" customWidth="1"/>
    <col min="11253" max="11253" width="14.5703125" style="40" customWidth="1"/>
    <col min="11254" max="11254" width="0" style="40" hidden="1" customWidth="1"/>
    <col min="11255" max="11255" width="13.42578125" style="40" customWidth="1"/>
    <col min="11256" max="11256" width="0" style="40" hidden="1" customWidth="1"/>
    <col min="11257" max="11258" width="13.140625" style="40" bestFit="1" customWidth="1"/>
    <col min="11259" max="11259" width="12.7109375" style="40" bestFit="1" customWidth="1"/>
    <col min="11260" max="11260" width="13.5703125" style="40" bestFit="1" customWidth="1"/>
    <col min="11261" max="11264" width="13.5703125" style="40" customWidth="1"/>
    <col min="11265" max="11265" width="12.7109375" style="40" customWidth="1"/>
    <col min="11266" max="11506" width="9.140625" style="40"/>
    <col min="11507" max="11507" width="27.28515625" style="40" customWidth="1"/>
    <col min="11508" max="11508" width="65.5703125" style="40" bestFit="1" customWidth="1"/>
    <col min="11509" max="11509" width="14.5703125" style="40" customWidth="1"/>
    <col min="11510" max="11510" width="0" style="40" hidden="1" customWidth="1"/>
    <col min="11511" max="11511" width="13.42578125" style="40" customWidth="1"/>
    <col min="11512" max="11512" width="0" style="40" hidden="1" customWidth="1"/>
    <col min="11513" max="11514" width="13.140625" style="40" bestFit="1" customWidth="1"/>
    <col min="11515" max="11515" width="12.7109375" style="40" bestFit="1" customWidth="1"/>
    <col min="11516" max="11516" width="13.5703125" style="40" bestFit="1" customWidth="1"/>
    <col min="11517" max="11520" width="13.5703125" style="40" customWidth="1"/>
    <col min="11521" max="11521" width="12.7109375" style="40" customWidth="1"/>
    <col min="11522" max="11762" width="9.140625" style="40"/>
    <col min="11763" max="11763" width="27.28515625" style="40" customWidth="1"/>
    <col min="11764" max="11764" width="65.5703125" style="40" bestFit="1" customWidth="1"/>
    <col min="11765" max="11765" width="14.5703125" style="40" customWidth="1"/>
    <col min="11766" max="11766" width="0" style="40" hidden="1" customWidth="1"/>
    <col min="11767" max="11767" width="13.42578125" style="40" customWidth="1"/>
    <col min="11768" max="11768" width="0" style="40" hidden="1" customWidth="1"/>
    <col min="11769" max="11770" width="13.140625" style="40" bestFit="1" customWidth="1"/>
    <col min="11771" max="11771" width="12.7109375" style="40" bestFit="1" customWidth="1"/>
    <col min="11772" max="11772" width="13.5703125" style="40" bestFit="1" customWidth="1"/>
    <col min="11773" max="11776" width="13.5703125" style="40" customWidth="1"/>
    <col min="11777" max="11777" width="12.7109375" style="40" customWidth="1"/>
    <col min="11778" max="12018" width="9.140625" style="40"/>
    <col min="12019" max="12019" width="27.28515625" style="40" customWidth="1"/>
    <col min="12020" max="12020" width="65.5703125" style="40" bestFit="1" customWidth="1"/>
    <col min="12021" max="12021" width="14.5703125" style="40" customWidth="1"/>
    <col min="12022" max="12022" width="0" style="40" hidden="1" customWidth="1"/>
    <col min="12023" max="12023" width="13.42578125" style="40" customWidth="1"/>
    <col min="12024" max="12024" width="0" style="40" hidden="1" customWidth="1"/>
    <col min="12025" max="12026" width="13.140625" style="40" bestFit="1" customWidth="1"/>
    <col min="12027" max="12027" width="12.7109375" style="40" bestFit="1" customWidth="1"/>
    <col min="12028" max="12028" width="13.5703125" style="40" bestFit="1" customWidth="1"/>
    <col min="12029" max="12032" width="13.5703125" style="40" customWidth="1"/>
    <col min="12033" max="12033" width="12.7109375" style="40" customWidth="1"/>
    <col min="12034" max="12274" width="9.140625" style="40"/>
    <col min="12275" max="12275" width="27.28515625" style="40" customWidth="1"/>
    <col min="12276" max="12276" width="65.5703125" style="40" bestFit="1" customWidth="1"/>
    <col min="12277" max="12277" width="14.5703125" style="40" customWidth="1"/>
    <col min="12278" max="12278" width="0" style="40" hidden="1" customWidth="1"/>
    <col min="12279" max="12279" width="13.42578125" style="40" customWidth="1"/>
    <col min="12280" max="12280" width="0" style="40" hidden="1" customWidth="1"/>
    <col min="12281" max="12282" width="13.140625" style="40" bestFit="1" customWidth="1"/>
    <col min="12283" max="12283" width="12.7109375" style="40" bestFit="1" customWidth="1"/>
    <col min="12284" max="12284" width="13.5703125" style="40" bestFit="1" customWidth="1"/>
    <col min="12285" max="12288" width="13.5703125" style="40" customWidth="1"/>
    <col min="12289" max="12289" width="12.7109375" style="40" customWidth="1"/>
    <col min="12290" max="12530" width="9.140625" style="40"/>
    <col min="12531" max="12531" width="27.28515625" style="40" customWidth="1"/>
    <col min="12532" max="12532" width="65.5703125" style="40" bestFit="1" customWidth="1"/>
    <col min="12533" max="12533" width="14.5703125" style="40" customWidth="1"/>
    <col min="12534" max="12534" width="0" style="40" hidden="1" customWidth="1"/>
    <col min="12535" max="12535" width="13.42578125" style="40" customWidth="1"/>
    <col min="12536" max="12536" width="0" style="40" hidden="1" customWidth="1"/>
    <col min="12537" max="12538" width="13.140625" style="40" bestFit="1" customWidth="1"/>
    <col min="12539" max="12539" width="12.7109375" style="40" bestFit="1" customWidth="1"/>
    <col min="12540" max="12540" width="13.5703125" style="40" bestFit="1" customWidth="1"/>
    <col min="12541" max="12544" width="13.5703125" style="40" customWidth="1"/>
    <col min="12545" max="12545" width="12.7109375" style="40" customWidth="1"/>
    <col min="12546" max="12786" width="9.140625" style="40"/>
    <col min="12787" max="12787" width="27.28515625" style="40" customWidth="1"/>
    <col min="12788" max="12788" width="65.5703125" style="40" bestFit="1" customWidth="1"/>
    <col min="12789" max="12789" width="14.5703125" style="40" customWidth="1"/>
    <col min="12790" max="12790" width="0" style="40" hidden="1" customWidth="1"/>
    <col min="12791" max="12791" width="13.42578125" style="40" customWidth="1"/>
    <col min="12792" max="12792" width="0" style="40" hidden="1" customWidth="1"/>
    <col min="12793" max="12794" width="13.140625" style="40" bestFit="1" customWidth="1"/>
    <col min="12795" max="12795" width="12.7109375" style="40" bestFit="1" customWidth="1"/>
    <col min="12796" max="12796" width="13.5703125" style="40" bestFit="1" customWidth="1"/>
    <col min="12797" max="12800" width="13.5703125" style="40" customWidth="1"/>
    <col min="12801" max="12801" width="12.7109375" style="40" customWidth="1"/>
    <col min="12802" max="13042" width="9.140625" style="40"/>
    <col min="13043" max="13043" width="27.28515625" style="40" customWidth="1"/>
    <col min="13044" max="13044" width="65.5703125" style="40" bestFit="1" customWidth="1"/>
    <col min="13045" max="13045" width="14.5703125" style="40" customWidth="1"/>
    <col min="13046" max="13046" width="0" style="40" hidden="1" customWidth="1"/>
    <col min="13047" max="13047" width="13.42578125" style="40" customWidth="1"/>
    <col min="13048" max="13048" width="0" style="40" hidden="1" customWidth="1"/>
    <col min="13049" max="13050" width="13.140625" style="40" bestFit="1" customWidth="1"/>
    <col min="13051" max="13051" width="12.7109375" style="40" bestFit="1" customWidth="1"/>
    <col min="13052" max="13052" width="13.5703125" style="40" bestFit="1" customWidth="1"/>
    <col min="13053" max="13056" width="13.5703125" style="40" customWidth="1"/>
    <col min="13057" max="13057" width="12.7109375" style="40" customWidth="1"/>
    <col min="13058" max="13298" width="9.140625" style="40"/>
    <col min="13299" max="13299" width="27.28515625" style="40" customWidth="1"/>
    <col min="13300" max="13300" width="65.5703125" style="40" bestFit="1" customWidth="1"/>
    <col min="13301" max="13301" width="14.5703125" style="40" customWidth="1"/>
    <col min="13302" max="13302" width="0" style="40" hidden="1" customWidth="1"/>
    <col min="13303" max="13303" width="13.42578125" style="40" customWidth="1"/>
    <col min="13304" max="13304" width="0" style="40" hidden="1" customWidth="1"/>
    <col min="13305" max="13306" width="13.140625" style="40" bestFit="1" customWidth="1"/>
    <col min="13307" max="13307" width="12.7109375" style="40" bestFit="1" customWidth="1"/>
    <col min="13308" max="13308" width="13.5703125" style="40" bestFit="1" customWidth="1"/>
    <col min="13309" max="13312" width="13.5703125" style="40" customWidth="1"/>
    <col min="13313" max="13313" width="12.7109375" style="40" customWidth="1"/>
    <col min="13314" max="13554" width="9.140625" style="40"/>
    <col min="13555" max="13555" width="27.28515625" style="40" customWidth="1"/>
    <col min="13556" max="13556" width="65.5703125" style="40" bestFit="1" customWidth="1"/>
    <col min="13557" max="13557" width="14.5703125" style="40" customWidth="1"/>
    <col min="13558" max="13558" width="0" style="40" hidden="1" customWidth="1"/>
    <col min="13559" max="13559" width="13.42578125" style="40" customWidth="1"/>
    <col min="13560" max="13560" width="0" style="40" hidden="1" customWidth="1"/>
    <col min="13561" max="13562" width="13.140625" style="40" bestFit="1" customWidth="1"/>
    <col min="13563" max="13563" width="12.7109375" style="40" bestFit="1" customWidth="1"/>
    <col min="13564" max="13564" width="13.5703125" style="40" bestFit="1" customWidth="1"/>
    <col min="13565" max="13568" width="13.5703125" style="40" customWidth="1"/>
    <col min="13569" max="13569" width="12.7109375" style="40" customWidth="1"/>
    <col min="13570" max="13810" width="9.140625" style="40"/>
    <col min="13811" max="13811" width="27.28515625" style="40" customWidth="1"/>
    <col min="13812" max="13812" width="65.5703125" style="40" bestFit="1" customWidth="1"/>
    <col min="13813" max="13813" width="14.5703125" style="40" customWidth="1"/>
    <col min="13814" max="13814" width="0" style="40" hidden="1" customWidth="1"/>
    <col min="13815" max="13815" width="13.42578125" style="40" customWidth="1"/>
    <col min="13816" max="13816" width="0" style="40" hidden="1" customWidth="1"/>
    <col min="13817" max="13818" width="13.140625" style="40" bestFit="1" customWidth="1"/>
    <col min="13819" max="13819" width="12.7109375" style="40" bestFit="1" customWidth="1"/>
    <col min="13820" max="13820" width="13.5703125" style="40" bestFit="1" customWidth="1"/>
    <col min="13821" max="13824" width="13.5703125" style="40" customWidth="1"/>
    <col min="13825" max="13825" width="12.7109375" style="40" customWidth="1"/>
    <col min="13826" max="14066" width="9.140625" style="40"/>
    <col min="14067" max="14067" width="27.28515625" style="40" customWidth="1"/>
    <col min="14068" max="14068" width="65.5703125" style="40" bestFit="1" customWidth="1"/>
    <col min="14069" max="14069" width="14.5703125" style="40" customWidth="1"/>
    <col min="14070" max="14070" width="0" style="40" hidden="1" customWidth="1"/>
    <col min="14071" max="14071" width="13.42578125" style="40" customWidth="1"/>
    <col min="14072" max="14072" width="0" style="40" hidden="1" customWidth="1"/>
    <col min="14073" max="14074" width="13.140625" style="40" bestFit="1" customWidth="1"/>
    <col min="14075" max="14075" width="12.7109375" style="40" bestFit="1" customWidth="1"/>
    <col min="14076" max="14076" width="13.5703125" style="40" bestFit="1" customWidth="1"/>
    <col min="14077" max="14080" width="13.5703125" style="40" customWidth="1"/>
    <col min="14081" max="14081" width="12.7109375" style="40" customWidth="1"/>
    <col min="14082" max="14322" width="9.140625" style="40"/>
    <col min="14323" max="14323" width="27.28515625" style="40" customWidth="1"/>
    <col min="14324" max="14324" width="65.5703125" style="40" bestFit="1" customWidth="1"/>
    <col min="14325" max="14325" width="14.5703125" style="40" customWidth="1"/>
    <col min="14326" max="14326" width="0" style="40" hidden="1" customWidth="1"/>
    <col min="14327" max="14327" width="13.42578125" style="40" customWidth="1"/>
    <col min="14328" max="14328" width="0" style="40" hidden="1" customWidth="1"/>
    <col min="14329" max="14330" width="13.140625" style="40" bestFit="1" customWidth="1"/>
    <col min="14331" max="14331" width="12.7109375" style="40" bestFit="1" customWidth="1"/>
    <col min="14332" max="14332" width="13.5703125" style="40" bestFit="1" customWidth="1"/>
    <col min="14333" max="14336" width="13.5703125" style="40" customWidth="1"/>
    <col min="14337" max="14337" width="12.7109375" style="40" customWidth="1"/>
    <col min="14338" max="14578" width="9.140625" style="40"/>
    <col min="14579" max="14579" width="27.28515625" style="40" customWidth="1"/>
    <col min="14580" max="14580" width="65.5703125" style="40" bestFit="1" customWidth="1"/>
    <col min="14581" max="14581" width="14.5703125" style="40" customWidth="1"/>
    <col min="14582" max="14582" width="0" style="40" hidden="1" customWidth="1"/>
    <col min="14583" max="14583" width="13.42578125" style="40" customWidth="1"/>
    <col min="14584" max="14584" width="0" style="40" hidden="1" customWidth="1"/>
    <col min="14585" max="14586" width="13.140625" style="40" bestFit="1" customWidth="1"/>
    <col min="14587" max="14587" width="12.7109375" style="40" bestFit="1" customWidth="1"/>
    <col min="14588" max="14588" width="13.5703125" style="40" bestFit="1" customWidth="1"/>
    <col min="14589" max="14592" width="13.5703125" style="40" customWidth="1"/>
    <col min="14593" max="14593" width="12.7109375" style="40" customWidth="1"/>
    <col min="14594" max="14834" width="9.140625" style="40"/>
    <col min="14835" max="14835" width="27.28515625" style="40" customWidth="1"/>
    <col min="14836" max="14836" width="65.5703125" style="40" bestFit="1" customWidth="1"/>
    <col min="14837" max="14837" width="14.5703125" style="40" customWidth="1"/>
    <col min="14838" max="14838" width="0" style="40" hidden="1" customWidth="1"/>
    <col min="14839" max="14839" width="13.42578125" style="40" customWidth="1"/>
    <col min="14840" max="14840" width="0" style="40" hidden="1" customWidth="1"/>
    <col min="14841" max="14842" width="13.140625" style="40" bestFit="1" customWidth="1"/>
    <col min="14843" max="14843" width="12.7109375" style="40" bestFit="1" customWidth="1"/>
    <col min="14844" max="14844" width="13.5703125" style="40" bestFit="1" customWidth="1"/>
    <col min="14845" max="14848" width="13.5703125" style="40" customWidth="1"/>
    <col min="14849" max="14849" width="12.7109375" style="40" customWidth="1"/>
    <col min="14850" max="15090" width="9.140625" style="40"/>
    <col min="15091" max="15091" width="27.28515625" style="40" customWidth="1"/>
    <col min="15092" max="15092" width="65.5703125" style="40" bestFit="1" customWidth="1"/>
    <col min="15093" max="15093" width="14.5703125" style="40" customWidth="1"/>
    <col min="15094" max="15094" width="0" style="40" hidden="1" customWidth="1"/>
    <col min="15095" max="15095" width="13.42578125" style="40" customWidth="1"/>
    <col min="15096" max="15096" width="0" style="40" hidden="1" customWidth="1"/>
    <col min="15097" max="15098" width="13.140625" style="40" bestFit="1" customWidth="1"/>
    <col min="15099" max="15099" width="12.7109375" style="40" bestFit="1" customWidth="1"/>
    <col min="15100" max="15100" width="13.5703125" style="40" bestFit="1" customWidth="1"/>
    <col min="15101" max="15104" width="13.5703125" style="40" customWidth="1"/>
    <col min="15105" max="15105" width="12.7109375" style="40" customWidth="1"/>
    <col min="15106" max="15346" width="9.140625" style="40"/>
    <col min="15347" max="15347" width="27.28515625" style="40" customWidth="1"/>
    <col min="15348" max="15348" width="65.5703125" style="40" bestFit="1" customWidth="1"/>
    <col min="15349" max="15349" width="14.5703125" style="40" customWidth="1"/>
    <col min="15350" max="15350" width="0" style="40" hidden="1" customWidth="1"/>
    <col min="15351" max="15351" width="13.42578125" style="40" customWidth="1"/>
    <col min="15352" max="15352" width="0" style="40" hidden="1" customWidth="1"/>
    <col min="15353" max="15354" width="13.140625" style="40" bestFit="1" customWidth="1"/>
    <col min="15355" max="15355" width="12.7109375" style="40" bestFit="1" customWidth="1"/>
    <col min="15356" max="15356" width="13.5703125" style="40" bestFit="1" customWidth="1"/>
    <col min="15357" max="15360" width="13.5703125" style="40" customWidth="1"/>
    <col min="15361" max="15361" width="12.7109375" style="40" customWidth="1"/>
    <col min="15362" max="15602" width="9.140625" style="40"/>
    <col min="15603" max="15603" width="27.28515625" style="40" customWidth="1"/>
    <col min="15604" max="15604" width="65.5703125" style="40" bestFit="1" customWidth="1"/>
    <col min="15605" max="15605" width="14.5703125" style="40" customWidth="1"/>
    <col min="15606" max="15606" width="0" style="40" hidden="1" customWidth="1"/>
    <col min="15607" max="15607" width="13.42578125" style="40" customWidth="1"/>
    <col min="15608" max="15608" width="0" style="40" hidden="1" customWidth="1"/>
    <col min="15609" max="15610" width="13.140625" style="40" bestFit="1" customWidth="1"/>
    <col min="15611" max="15611" width="12.7109375" style="40" bestFit="1" customWidth="1"/>
    <col min="15612" max="15612" width="13.5703125" style="40" bestFit="1" customWidth="1"/>
    <col min="15613" max="15616" width="13.5703125" style="40" customWidth="1"/>
    <col min="15617" max="15617" width="12.7109375" style="40" customWidth="1"/>
    <col min="15618" max="15858" width="9.140625" style="40"/>
    <col min="15859" max="15859" width="27.28515625" style="40" customWidth="1"/>
    <col min="15860" max="15860" width="65.5703125" style="40" bestFit="1" customWidth="1"/>
    <col min="15861" max="15861" width="14.5703125" style="40" customWidth="1"/>
    <col min="15862" max="15862" width="0" style="40" hidden="1" customWidth="1"/>
    <col min="15863" max="15863" width="13.42578125" style="40" customWidth="1"/>
    <col min="15864" max="15864" width="0" style="40" hidden="1" customWidth="1"/>
    <col min="15865" max="15866" width="13.140625" style="40" bestFit="1" customWidth="1"/>
    <col min="15867" max="15867" width="12.7109375" style="40" bestFit="1" customWidth="1"/>
    <col min="15868" max="15868" width="13.5703125" style="40" bestFit="1" customWidth="1"/>
    <col min="15869" max="15872" width="13.5703125" style="40" customWidth="1"/>
    <col min="15873" max="15873" width="12.7109375" style="40" customWidth="1"/>
    <col min="15874" max="16114" width="9.140625" style="40"/>
    <col min="16115" max="16115" width="27.28515625" style="40" customWidth="1"/>
    <col min="16116" max="16116" width="65.5703125" style="40" bestFit="1" customWidth="1"/>
    <col min="16117" max="16117" width="14.5703125" style="40" customWidth="1"/>
    <col min="16118" max="16118" width="0" style="40" hidden="1" customWidth="1"/>
    <col min="16119" max="16119" width="13.42578125" style="40" customWidth="1"/>
    <col min="16120" max="16120" width="0" style="40" hidden="1" customWidth="1"/>
    <col min="16121" max="16122" width="13.140625" style="40" bestFit="1" customWidth="1"/>
    <col min="16123" max="16123" width="12.7109375" style="40" bestFit="1" customWidth="1"/>
    <col min="16124" max="16124" width="13.5703125" style="40" bestFit="1" customWidth="1"/>
    <col min="16125" max="16128" width="13.5703125" style="40" customWidth="1"/>
    <col min="16129" max="16129" width="12.7109375" style="40" customWidth="1"/>
    <col min="16130" max="16384" width="9.140625" style="40"/>
  </cols>
  <sheetData>
    <row r="1" spans="1:6" ht="57.75" customHeight="1" x14ac:dyDescent="0.25">
      <c r="A1" s="81" t="s">
        <v>102</v>
      </c>
      <c r="B1" s="81"/>
      <c r="C1" s="81"/>
      <c r="D1" s="81"/>
      <c r="E1" s="81"/>
    </row>
    <row r="2" spans="1:6" x14ac:dyDescent="0.25">
      <c r="E2" s="42" t="s">
        <v>103</v>
      </c>
    </row>
    <row r="3" spans="1:6" ht="15" customHeight="1" x14ac:dyDescent="0.25">
      <c r="A3" s="82" t="s">
        <v>104</v>
      </c>
      <c r="B3" s="82" t="s">
        <v>105</v>
      </c>
      <c r="C3" s="83" t="s">
        <v>106</v>
      </c>
      <c r="D3" s="83"/>
      <c r="E3" s="83"/>
    </row>
    <row r="4" spans="1:6" ht="48" customHeight="1" x14ac:dyDescent="0.25">
      <c r="A4" s="82"/>
      <c r="B4" s="82"/>
      <c r="C4" s="43">
        <v>2025</v>
      </c>
      <c r="D4" s="43">
        <v>2026</v>
      </c>
      <c r="E4" s="43">
        <v>2027</v>
      </c>
    </row>
    <row r="5" spans="1:6" s="47" customFormat="1" ht="21" customHeight="1" x14ac:dyDescent="0.25">
      <c r="A5" s="44">
        <v>1</v>
      </c>
      <c r="B5" s="44">
        <v>2</v>
      </c>
      <c r="C5" s="45">
        <v>6</v>
      </c>
      <c r="D5" s="45">
        <v>7</v>
      </c>
      <c r="E5" s="45">
        <v>8</v>
      </c>
      <c r="F5" s="46"/>
    </row>
    <row r="6" spans="1:6" ht="32.25" customHeight="1" x14ac:dyDescent="0.25">
      <c r="A6" s="52" t="s">
        <v>95</v>
      </c>
      <c r="B6" s="53" t="s">
        <v>93</v>
      </c>
      <c r="C6" s="54">
        <v>14328002</v>
      </c>
      <c r="D6" s="54">
        <v>14764057</v>
      </c>
      <c r="E6" s="54">
        <v>15345610</v>
      </c>
    </row>
    <row r="7" spans="1:6" ht="15.75" x14ac:dyDescent="0.25">
      <c r="A7" s="55" t="s">
        <v>107</v>
      </c>
      <c r="B7" s="56" t="s">
        <v>92</v>
      </c>
      <c r="C7" s="54">
        <v>768721</v>
      </c>
      <c r="D7" s="54">
        <v>742868.9</v>
      </c>
      <c r="E7" s="54">
        <v>733829.2</v>
      </c>
    </row>
    <row r="8" spans="1:6" ht="15.75" x14ac:dyDescent="0.25">
      <c r="A8" s="55" t="s">
        <v>96</v>
      </c>
      <c r="B8" s="56" t="s">
        <v>91</v>
      </c>
      <c r="C8" s="54">
        <v>2819447.3</v>
      </c>
      <c r="D8" s="54">
        <v>2869446.8</v>
      </c>
      <c r="E8" s="54">
        <v>2922184.7</v>
      </c>
    </row>
    <row r="9" spans="1:6" ht="48" hidden="1" customHeight="1" x14ac:dyDescent="0.25">
      <c r="A9" s="55" t="s">
        <v>108</v>
      </c>
      <c r="B9" s="56" t="s">
        <v>109</v>
      </c>
      <c r="C9" s="54">
        <f>C10</f>
        <v>0</v>
      </c>
      <c r="D9" s="54">
        <f>D10</f>
        <v>0</v>
      </c>
      <c r="E9" s="54">
        <f>E10</f>
        <v>0</v>
      </c>
    </row>
    <row r="10" spans="1:6" ht="63.75" hidden="1" x14ac:dyDescent="0.25">
      <c r="A10" s="57" t="s">
        <v>110</v>
      </c>
      <c r="B10" s="58" t="s">
        <v>111</v>
      </c>
      <c r="C10" s="59">
        <v>0</v>
      </c>
      <c r="D10" s="59">
        <v>0</v>
      </c>
      <c r="E10" s="59">
        <v>0</v>
      </c>
    </row>
    <row r="11" spans="1:6" ht="126" x14ac:dyDescent="0.25">
      <c r="A11" s="55" t="s">
        <v>112</v>
      </c>
      <c r="B11" s="56" t="s">
        <v>89</v>
      </c>
      <c r="C11" s="54">
        <v>150</v>
      </c>
      <c r="D11" s="54">
        <v>141.6</v>
      </c>
      <c r="E11" s="54">
        <v>141.6</v>
      </c>
    </row>
    <row r="12" spans="1:6" ht="98.25" customHeight="1" x14ac:dyDescent="0.25">
      <c r="A12" s="57" t="s">
        <v>90</v>
      </c>
      <c r="B12" s="58" t="s">
        <v>89</v>
      </c>
      <c r="C12" s="59">
        <v>150</v>
      </c>
      <c r="D12" s="59">
        <v>141.6</v>
      </c>
      <c r="E12" s="59">
        <v>141.6</v>
      </c>
    </row>
    <row r="13" spans="1:6" ht="47.25" hidden="1" x14ac:dyDescent="0.25">
      <c r="A13" s="55" t="s">
        <v>113</v>
      </c>
      <c r="B13" s="56" t="s">
        <v>114</v>
      </c>
      <c r="C13" s="54">
        <v>0</v>
      </c>
      <c r="D13" s="54">
        <v>0</v>
      </c>
      <c r="E13" s="54">
        <v>0</v>
      </c>
    </row>
    <row r="14" spans="1:6" ht="31.5" x14ac:dyDescent="0.25">
      <c r="A14" s="55" t="s">
        <v>115</v>
      </c>
      <c r="B14" s="56" t="s">
        <v>116</v>
      </c>
      <c r="C14" s="54">
        <v>51.2</v>
      </c>
      <c r="D14" s="54">
        <v>48.6</v>
      </c>
      <c r="E14" s="54">
        <v>51.5</v>
      </c>
      <c r="F14" s="40"/>
    </row>
    <row r="15" spans="1:6" ht="51" x14ac:dyDescent="0.25">
      <c r="A15" s="57" t="s">
        <v>117</v>
      </c>
      <c r="B15" s="58" t="s">
        <v>118</v>
      </c>
      <c r="C15" s="59">
        <v>51.2</v>
      </c>
      <c r="D15" s="59">
        <v>48.6</v>
      </c>
      <c r="E15" s="59">
        <v>51.5</v>
      </c>
      <c r="F15" s="40"/>
    </row>
    <row r="16" spans="1:6" ht="15.75" hidden="1" x14ac:dyDescent="0.25">
      <c r="A16" s="55" t="s">
        <v>119</v>
      </c>
      <c r="B16" s="56" t="s">
        <v>120</v>
      </c>
      <c r="C16" s="54">
        <f>C17</f>
        <v>0</v>
      </c>
      <c r="D16" s="54">
        <f>D17</f>
        <v>0</v>
      </c>
      <c r="E16" s="54">
        <f>E17</f>
        <v>0</v>
      </c>
      <c r="F16" s="40"/>
    </row>
    <row r="17" spans="1:6" ht="38.25" hidden="1" x14ac:dyDescent="0.25">
      <c r="A17" s="57" t="s">
        <v>121</v>
      </c>
      <c r="B17" s="58" t="s">
        <v>122</v>
      </c>
      <c r="C17" s="59">
        <v>0</v>
      </c>
      <c r="D17" s="59">
        <v>0</v>
      </c>
      <c r="E17" s="59">
        <v>0</v>
      </c>
      <c r="F17" s="40"/>
    </row>
    <row r="18" spans="1:6" ht="78.75" x14ac:dyDescent="0.25">
      <c r="A18" s="60" t="s">
        <v>97</v>
      </c>
      <c r="B18" s="61" t="s">
        <v>123</v>
      </c>
      <c r="C18" s="54">
        <f>C19+C20+C21+C22</f>
        <v>3158100.9000000004</v>
      </c>
      <c r="D18" s="54">
        <v>4103832.7</v>
      </c>
      <c r="E18" s="54">
        <v>4679241.4000000004</v>
      </c>
      <c r="F18" s="40"/>
    </row>
    <row r="19" spans="1:6" ht="66" customHeight="1" x14ac:dyDescent="0.25">
      <c r="A19" s="57" t="s">
        <v>124</v>
      </c>
      <c r="B19" s="58" t="s">
        <v>123</v>
      </c>
      <c r="C19" s="59">
        <v>160700</v>
      </c>
      <c r="D19" s="59">
        <v>130400</v>
      </c>
      <c r="E19" s="59">
        <v>125700</v>
      </c>
      <c r="F19" s="40"/>
    </row>
    <row r="20" spans="1:6" ht="73.5" customHeight="1" x14ac:dyDescent="0.25">
      <c r="A20" s="62" t="s">
        <v>125</v>
      </c>
      <c r="B20" s="58" t="s">
        <v>123</v>
      </c>
      <c r="C20" s="59">
        <v>18</v>
      </c>
      <c r="D20" s="59">
        <v>18</v>
      </c>
      <c r="E20" s="59">
        <v>18</v>
      </c>
      <c r="F20" s="40"/>
    </row>
    <row r="21" spans="1:6" ht="72.75" customHeight="1" x14ac:dyDescent="0.25">
      <c r="A21" s="57" t="s">
        <v>126</v>
      </c>
      <c r="B21" s="58" t="s">
        <v>123</v>
      </c>
      <c r="C21" s="59">
        <v>67.5</v>
      </c>
      <c r="D21" s="59">
        <v>67.5</v>
      </c>
      <c r="E21" s="59">
        <v>67.5</v>
      </c>
      <c r="F21" s="40"/>
    </row>
    <row r="22" spans="1:6" ht="70.5" customHeight="1" x14ac:dyDescent="0.25">
      <c r="A22" s="57" t="s">
        <v>127</v>
      </c>
      <c r="B22" s="58" t="s">
        <v>123</v>
      </c>
      <c r="C22" s="59">
        <f>3467144.2-469828.8</f>
        <v>2997315.4000000004</v>
      </c>
      <c r="D22" s="59">
        <v>3973347.2</v>
      </c>
      <c r="E22" s="59">
        <v>4553455.9000000004</v>
      </c>
      <c r="F22" s="40"/>
    </row>
    <row r="23" spans="1:6" ht="94.5" hidden="1" x14ac:dyDescent="0.25">
      <c r="A23" s="63" t="s">
        <v>128</v>
      </c>
      <c r="B23" s="64" t="s">
        <v>129</v>
      </c>
      <c r="C23" s="54">
        <f>C24</f>
        <v>0</v>
      </c>
      <c r="D23" s="54">
        <f>D24</f>
        <v>0</v>
      </c>
      <c r="E23" s="54">
        <f>E24</f>
        <v>0</v>
      </c>
      <c r="F23" s="40"/>
    </row>
    <row r="24" spans="1:6" ht="63.75" hidden="1" x14ac:dyDescent="0.25">
      <c r="A24" s="57" t="s">
        <v>130</v>
      </c>
      <c r="B24" s="58" t="s">
        <v>129</v>
      </c>
      <c r="C24" s="59">
        <v>0</v>
      </c>
      <c r="D24" s="59">
        <v>0</v>
      </c>
      <c r="E24" s="59">
        <v>0</v>
      </c>
      <c r="F24" s="40"/>
    </row>
    <row r="25" spans="1:6" ht="78.75" x14ac:dyDescent="0.25">
      <c r="A25" s="63" t="s">
        <v>131</v>
      </c>
      <c r="B25" s="64" t="s">
        <v>132</v>
      </c>
      <c r="C25" s="54">
        <v>245911.7</v>
      </c>
      <c r="D25" s="54">
        <v>281682</v>
      </c>
      <c r="E25" s="54">
        <v>322674.69999999995</v>
      </c>
      <c r="F25" s="40"/>
    </row>
    <row r="26" spans="1:6" ht="62.25" customHeight="1" x14ac:dyDescent="0.25">
      <c r="A26" s="57" t="s">
        <v>88</v>
      </c>
      <c r="B26" s="58" t="s">
        <v>132</v>
      </c>
      <c r="C26" s="59">
        <v>910.1</v>
      </c>
      <c r="D26" s="59">
        <v>910.1</v>
      </c>
      <c r="E26" s="59">
        <v>910.1</v>
      </c>
    </row>
    <row r="27" spans="1:6" ht="51" x14ac:dyDescent="0.25">
      <c r="A27" s="57" t="s">
        <v>133</v>
      </c>
      <c r="B27" s="58" t="s">
        <v>132</v>
      </c>
      <c r="C27" s="59">
        <v>245001.60000000001</v>
      </c>
      <c r="D27" s="59">
        <v>280771.90000000002</v>
      </c>
      <c r="E27" s="59">
        <v>321764.59999999998</v>
      </c>
    </row>
    <row r="28" spans="1:6" ht="82.5" customHeight="1" x14ac:dyDescent="0.25">
      <c r="A28" s="65" t="s">
        <v>87</v>
      </c>
      <c r="B28" s="66" t="s">
        <v>86</v>
      </c>
      <c r="C28" s="54">
        <v>97372.800000000003</v>
      </c>
      <c r="D28" s="54">
        <v>115955.6</v>
      </c>
      <c r="E28" s="54">
        <v>106098.3</v>
      </c>
    </row>
    <row r="29" spans="1:6" ht="73.5" customHeight="1" x14ac:dyDescent="0.25">
      <c r="A29" s="57" t="s">
        <v>98</v>
      </c>
      <c r="B29" s="58" t="s">
        <v>86</v>
      </c>
      <c r="C29" s="59">
        <v>97372.800000000003</v>
      </c>
      <c r="D29" s="59">
        <v>115955.6</v>
      </c>
      <c r="E29" s="59">
        <v>106098.3</v>
      </c>
    </row>
    <row r="30" spans="1:6" ht="85.5" customHeight="1" x14ac:dyDescent="0.25">
      <c r="A30" s="67" t="s">
        <v>85</v>
      </c>
      <c r="B30" s="68" t="s">
        <v>84</v>
      </c>
      <c r="C30" s="54">
        <v>0</v>
      </c>
      <c r="D30" s="54">
        <v>718.4</v>
      </c>
      <c r="E30" s="54">
        <v>260.10000000000002</v>
      </c>
    </row>
    <row r="31" spans="1:6" ht="63.75" customHeight="1" x14ac:dyDescent="0.25">
      <c r="A31" s="57" t="s">
        <v>99</v>
      </c>
      <c r="B31" s="58" t="s">
        <v>84</v>
      </c>
      <c r="C31" s="59">
        <v>0</v>
      </c>
      <c r="D31" s="59">
        <v>718.4</v>
      </c>
      <c r="E31" s="59">
        <v>260.10000000000002</v>
      </c>
    </row>
    <row r="32" spans="1:6" ht="35.25" hidden="1" customHeight="1" x14ac:dyDescent="0.25">
      <c r="A32" s="67" t="s">
        <v>134</v>
      </c>
      <c r="B32" s="68" t="s">
        <v>135</v>
      </c>
      <c r="C32" s="59"/>
      <c r="D32" s="59"/>
      <c r="E32" s="59"/>
    </row>
    <row r="33" spans="1:8" ht="67.5" customHeight="1" x14ac:dyDescent="0.25">
      <c r="A33" s="55" t="s">
        <v>100</v>
      </c>
      <c r="B33" s="56" t="s">
        <v>82</v>
      </c>
      <c r="C33" s="54">
        <v>9740.9</v>
      </c>
      <c r="D33" s="54">
        <v>0</v>
      </c>
      <c r="E33" s="54">
        <v>0</v>
      </c>
    </row>
    <row r="34" spans="1:8" ht="55.5" customHeight="1" x14ac:dyDescent="0.25">
      <c r="A34" s="57" t="s">
        <v>83</v>
      </c>
      <c r="B34" s="58" t="s">
        <v>82</v>
      </c>
      <c r="C34" s="59">
        <v>9740.9</v>
      </c>
      <c r="D34" s="59">
        <v>0</v>
      </c>
      <c r="E34" s="59">
        <v>0</v>
      </c>
    </row>
    <row r="35" spans="1:8" ht="15.75" x14ac:dyDescent="0.25">
      <c r="A35" s="84" t="s">
        <v>136</v>
      </c>
      <c r="B35" s="84"/>
      <c r="C35" s="48">
        <f>C6+C8+C7+C9+C11+C14+C18+C23+C25+C33+C28+C30+C16</f>
        <v>21427497.799999997</v>
      </c>
      <c r="D35" s="48">
        <f>D6+D8+D7+D9+D11+D14+D18+D23+D25+D33+D28+D30+D16</f>
        <v>22878751.600000001</v>
      </c>
      <c r="E35" s="48">
        <f>E6+E8+E7+E9+E11+E14+E18+E23+E25+E33+E28+E30+E16</f>
        <v>24110091.5</v>
      </c>
      <c r="H35" s="49"/>
    </row>
    <row r="36" spans="1:8" ht="15" customHeight="1" x14ac:dyDescent="0.25">
      <c r="A36" s="85" t="s">
        <v>81</v>
      </c>
      <c r="B36" s="86"/>
      <c r="C36" s="51">
        <v>8344394.0999999996</v>
      </c>
      <c r="D36" s="51">
        <v>3706796.5999999996</v>
      </c>
      <c r="E36" s="51">
        <v>4504148.8</v>
      </c>
    </row>
    <row r="37" spans="1:8" ht="15" customHeight="1" x14ac:dyDescent="0.25">
      <c r="A37" s="85" t="s">
        <v>80</v>
      </c>
      <c r="B37" s="86"/>
      <c r="C37" s="51">
        <v>4631549.0000000009</v>
      </c>
      <c r="D37" s="51">
        <v>215000</v>
      </c>
      <c r="E37" s="51">
        <v>929083.6</v>
      </c>
    </row>
    <row r="38" spans="1:8" ht="15.75" x14ac:dyDescent="0.25">
      <c r="A38" s="87" t="s">
        <v>137</v>
      </c>
      <c r="B38" s="88"/>
      <c r="C38" s="51">
        <f>C35+C36+C37-0.1</f>
        <v>34403440.799999997</v>
      </c>
      <c r="D38" s="51">
        <f t="shared" ref="D38:E38" si="0">D35+D36+D37</f>
        <v>26800548.200000003</v>
      </c>
      <c r="E38" s="51">
        <f t="shared" si="0"/>
        <v>29543323.900000002</v>
      </c>
    </row>
    <row r="39" spans="1:8" ht="14.25" customHeight="1" x14ac:dyDescent="0.25"/>
    <row r="40" spans="1:8" x14ac:dyDescent="0.25">
      <c r="A40" s="50"/>
    </row>
  </sheetData>
  <mergeCells count="8">
    <mergeCell ref="A36:B36"/>
    <mergeCell ref="A37:B37"/>
    <mergeCell ref="A38:B38"/>
    <mergeCell ref="A1:E1"/>
    <mergeCell ref="A3:A4"/>
    <mergeCell ref="B3:B4"/>
    <mergeCell ref="C3:E3"/>
    <mergeCell ref="A35:B35"/>
  </mergeCells>
  <pageMargins left="0.21" right="0.16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расходы</vt:lpstr>
      <vt:lpstr>доходы</vt:lpstr>
      <vt:lpstr>расходы!__bookmark_1</vt:lpstr>
      <vt:lpstr>доходы!Заголовки_для_печати</vt:lpstr>
      <vt:lpstr>расходы!Заголовки_для_печати</vt:lpstr>
      <vt:lpstr>доходы!Область_печати</vt:lpstr>
      <vt:lpstr>расходы!Область_печати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Нестеренко Екатерина Александровна</dc:creator>
  <cp:lastModifiedBy>Бурмистров Артем Витальевич</cp:lastModifiedBy>
  <cp:lastPrinted>2025-10-03T07:40:37Z</cp:lastPrinted>
  <dcterms:created xsi:type="dcterms:W3CDTF">2023-08-15T09:17:52Z</dcterms:created>
  <dcterms:modified xsi:type="dcterms:W3CDTF">2025-11-05T07:22:44Z</dcterms:modified>
</cp:coreProperties>
</file>